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SOiSD\"/>
    </mc:Choice>
  </mc:AlternateContent>
  <xr:revisionPtr revIDLastSave="0" documentId="13_ncr:1_{92196024-1E2F-4A0F-ACC2-FE6B4C7F0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9" r:id="rId1"/>
    <sheet name="PC Ranking" sheetId="4" r:id="rId2"/>
    <sheet name="PC - Type of Fuel" sheetId="14" r:id="rId3"/>
    <sheet name="PC for Ind.Customers" sheetId="11" r:id="rId4"/>
    <sheet name="PC For Business" sheetId="12" r:id="rId5"/>
    <sheet name="LCV up to 3,5T" sheetId="7" r:id="rId6"/>
    <sheet name="PC &amp; LCV up to 3,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U70" i="12"/>
  <c r="S70" i="12"/>
  <c r="T70" i="12"/>
  <c r="Q70" i="11"/>
  <c r="R70" i="11"/>
  <c r="S70" i="11"/>
  <c r="T70" i="11"/>
  <c r="S27" i="7"/>
  <c r="T27" i="7"/>
  <c r="Q27" i="7"/>
  <c r="R27" i="7"/>
  <c r="J27" i="7"/>
  <c r="F27" i="7"/>
  <c r="G27" i="7"/>
  <c r="D27" i="7"/>
  <c r="E27" i="7"/>
  <c r="K27" i="7"/>
  <c r="S26" i="7"/>
  <c r="T26" i="7"/>
  <c r="Q26" i="7"/>
  <c r="U26" i="7"/>
  <c r="R26" i="7"/>
  <c r="J26" i="7"/>
  <c r="F26" i="7"/>
  <c r="G26" i="7"/>
  <c r="D26" i="7"/>
  <c r="S32" i="4"/>
  <c r="T32" i="4"/>
  <c r="Q32" i="4"/>
  <c r="U32" i="4"/>
  <c r="J32" i="4"/>
  <c r="F32" i="4"/>
  <c r="G32" i="4"/>
  <c r="D32" i="4"/>
  <c r="H32" i="4"/>
  <c r="S31" i="4"/>
  <c r="T31" i="4"/>
  <c r="Q31" i="4"/>
  <c r="R31" i="4"/>
  <c r="J31" i="4"/>
  <c r="F31" i="4"/>
  <c r="G31" i="4"/>
  <c r="D31" i="4"/>
  <c r="E31" i="4"/>
  <c r="K31" i="4"/>
  <c r="D70" i="11"/>
  <c r="E70" i="11"/>
  <c r="F70" i="11"/>
  <c r="G70" i="11"/>
  <c r="J70" i="11"/>
  <c r="J53" i="7"/>
  <c r="U31" i="4"/>
  <c r="G7" i="9"/>
  <c r="F7" i="9"/>
  <c r="H7" i="9"/>
  <c r="D7" i="9"/>
  <c r="C7" i="9"/>
  <c r="E7" i="9"/>
  <c r="Q52" i="7"/>
  <c r="S33" i="11"/>
  <c r="U33" i="11"/>
  <c r="Q33" i="11"/>
  <c r="R33" i="11"/>
  <c r="S32" i="11"/>
  <c r="T32" i="11"/>
  <c r="Q32" i="11"/>
  <c r="R32" i="11"/>
  <c r="Q69" i="11"/>
  <c r="R69" i="11"/>
  <c r="S69" i="11"/>
  <c r="T69" i="11"/>
  <c r="D31" i="1"/>
  <c r="E31" i="1"/>
  <c r="F31" i="1"/>
  <c r="G31" i="1"/>
  <c r="I31" i="1"/>
  <c r="K31" i="1"/>
  <c r="L31" i="1"/>
  <c r="M31" i="1"/>
  <c r="N31" i="1"/>
  <c r="D32" i="1"/>
  <c r="E32" i="1"/>
  <c r="F32" i="1"/>
  <c r="G32" i="1"/>
  <c r="I32" i="1"/>
  <c r="K32" i="1"/>
  <c r="L32" i="1"/>
  <c r="M32" i="1"/>
  <c r="N32" i="1"/>
  <c r="D52" i="7"/>
  <c r="E52" i="7"/>
  <c r="F52" i="7"/>
  <c r="G52" i="7"/>
  <c r="J52" i="7"/>
  <c r="R52" i="7"/>
  <c r="Q53" i="7"/>
  <c r="S52" i="7"/>
  <c r="S53" i="7"/>
  <c r="T53" i="7"/>
  <c r="D32" i="12"/>
  <c r="K32" i="12"/>
  <c r="F32" i="12"/>
  <c r="G32" i="12"/>
  <c r="J32" i="12"/>
  <c r="Q32" i="12"/>
  <c r="R32" i="12"/>
  <c r="S32" i="12"/>
  <c r="T32" i="12"/>
  <c r="D33" i="12"/>
  <c r="E33" i="12"/>
  <c r="F33" i="12"/>
  <c r="G33" i="12"/>
  <c r="J33" i="12"/>
  <c r="Q33" i="12"/>
  <c r="R33" i="12"/>
  <c r="S33" i="12"/>
  <c r="T33" i="12"/>
  <c r="D69" i="12"/>
  <c r="E69" i="12"/>
  <c r="F69" i="12"/>
  <c r="G69" i="12"/>
  <c r="J69" i="12"/>
  <c r="Q69" i="12"/>
  <c r="R69" i="12"/>
  <c r="S69" i="12"/>
  <c r="T69" i="12"/>
  <c r="D70" i="12"/>
  <c r="F70" i="12"/>
  <c r="G70" i="12"/>
  <c r="J70" i="12"/>
  <c r="D32" i="11"/>
  <c r="E32" i="11"/>
  <c r="F32" i="11"/>
  <c r="G32" i="11"/>
  <c r="J32" i="11"/>
  <c r="D33" i="11"/>
  <c r="E33" i="11"/>
  <c r="F33" i="11"/>
  <c r="G33" i="11"/>
  <c r="J33" i="11"/>
  <c r="K33" i="11"/>
  <c r="D69" i="11"/>
  <c r="F69" i="11"/>
  <c r="G69" i="11"/>
  <c r="J69" i="11"/>
  <c r="D67" i="4"/>
  <c r="E67" i="4"/>
  <c r="K67" i="4"/>
  <c r="F67" i="4"/>
  <c r="G67" i="4"/>
  <c r="J67" i="4"/>
  <c r="Q67" i="4"/>
  <c r="R67" i="4"/>
  <c r="S67" i="4"/>
  <c r="T67" i="4"/>
  <c r="D68" i="4"/>
  <c r="E68" i="4"/>
  <c r="K68" i="4"/>
  <c r="F68" i="4"/>
  <c r="G68" i="4"/>
  <c r="J68" i="4"/>
  <c r="Q68" i="4"/>
  <c r="R68" i="4"/>
  <c r="S68" i="4"/>
  <c r="T68" i="4"/>
  <c r="H70" i="12"/>
  <c r="U52" i="7"/>
  <c r="K32" i="11"/>
  <c r="H69" i="12"/>
  <c r="H32" i="1"/>
  <c r="K69" i="12"/>
  <c r="J31" i="1"/>
  <c r="O31" i="1"/>
  <c r="E70" i="12"/>
  <c r="R53" i="7"/>
  <c r="K52" i="7"/>
  <c r="H69" i="11"/>
  <c r="U69" i="11"/>
  <c r="U32" i="11"/>
  <c r="E69" i="11"/>
  <c r="K69" i="11"/>
  <c r="H31" i="1"/>
  <c r="H67" i="4"/>
  <c r="H33" i="12"/>
  <c r="U33" i="12"/>
  <c r="U32" i="12"/>
  <c r="H32" i="12"/>
  <c r="K33" i="12"/>
  <c r="E32" i="12"/>
  <c r="K70" i="12"/>
  <c r="R70" i="12"/>
  <c r="U69" i="12"/>
  <c r="K70" i="11"/>
  <c r="H70" i="11"/>
  <c r="U70" i="11"/>
  <c r="H33" i="11"/>
  <c r="T33" i="11"/>
  <c r="H32" i="11"/>
  <c r="H68" i="4"/>
  <c r="U67" i="4"/>
  <c r="U68" i="4"/>
  <c r="R32" i="4"/>
  <c r="H31" i="4"/>
  <c r="E32" i="4"/>
  <c r="K32" i="4"/>
  <c r="O32" i="1"/>
  <c r="J32" i="1"/>
  <c r="U27" i="7"/>
  <c r="H26" i="7"/>
  <c r="U53" i="7"/>
  <c r="T52" i="7"/>
  <c r="F53" i="7"/>
  <c r="G53" i="7"/>
  <c r="H52" i="7"/>
  <c r="D53" i="7"/>
  <c r="H27" i="7"/>
  <c r="E26" i="7"/>
  <c r="K26" i="7"/>
  <c r="H53" i="7"/>
  <c r="E53" i="7"/>
  <c r="K53" i="7"/>
</calcChain>
</file>

<file path=xl/sharedStrings.xml><?xml version="1.0" encoding="utf-8"?>
<sst xmlns="http://schemas.openxmlformats.org/spreadsheetml/2006/main" count="906" uniqueCount="200">
  <si>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</si>
  <si>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</si>
  <si>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</si>
  <si>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</si>
  <si>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</si>
  <si>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</si>
  <si>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</si>
  <si>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</si>
  <si>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</si>
  <si>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</si>
  <si>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</si>
  <si>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</si>
  <si>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</si>
  <si>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</si>
  <si>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</si>
  <si>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</si>
  <si>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</si>
  <si>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</si>
  <si>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</si>
  <si>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</si>
  <si>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</si>
  <si>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</si>
  <si>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</si>
  <si>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</si>
  <si>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</si>
  <si>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</si>
  <si>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</si>
  <si>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</si>
  <si>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</si>
  <si>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</si>
  <si>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</si>
  <si>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</si>
  <si>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</si>
  <si>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</si>
  <si>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</si>
  <si>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</si>
  <si>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</si>
  <si>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</si>
  <si>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</si>
  <si>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</si>
  <si>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</si>
  <si>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</si>
  <si>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</si>
  <si>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</si>
  <si>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</si>
  <si>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</si>
  <si>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</si>
  <si>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</si>
  <si>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</si>
  <si>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</si>
  <si>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</si>
  <si>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</si>
  <si>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</si>
  <si>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</si>
  <si>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</si>
  <si>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</si>
  <si>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</si>
  <si>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</si>
  <si>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</si>
  <si>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</si>
  <si>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</si>
  <si>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</si>
  <si>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</si>
  <si>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</si>
  <si>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</si>
  <si>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</si>
  <si>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</si>
  <si>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</si>
  <si>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</si>
  <si>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</si>
  <si>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</si>
  <si>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</si>
  <si>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</si>
  <si>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</si>
  <si>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</si>
  <si>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</si>
  <si>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</si>
  <si>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</si>
  <si>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</si>
  <si>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</si>
  <si>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</si>
  <si>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</si>
  <si>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</si>
  <si>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</si>
  <si>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</si>
  <si>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</si>
  <si>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</si>
  <si>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</si>
  <si>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</si>
  <si>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</si>
  <si>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</si>
  <si>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</si>
  <si>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</si>
  <si>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</si>
  <si>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</si>
  <si>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</si>
  <si>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</si>
  <si>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</si>
  <si>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MAXUS</t>
  </si>
  <si>
    <t>KGM-SSANGYONG</t>
  </si>
  <si>
    <t>Luty</t>
  </si>
  <si>
    <t>February</t>
  </si>
  <si>
    <t>Lut/Sty
Zmiana %</t>
  </si>
  <si>
    <t>Feb/Jan Ch %</t>
  </si>
  <si>
    <t>Toyota Camry</t>
  </si>
  <si>
    <t>Volkswagen Golf</t>
  </si>
  <si>
    <t>Audi A3</t>
  </si>
  <si>
    <t>Volvo XC40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</si>
  <si>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</si>
  <si>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</si>
  <si>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</si>
  <si>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</si>
  <si>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</si>
  <si>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</si>
  <si>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</si>
  <si>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</si>
  <si>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</si>
  <si>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</si>
  <si>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</si>
  <si>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</si>
  <si>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</si>
  <si>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</si>
  <si>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</si>
  <si>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</si>
  <si>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</si>
  <si>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</si>
  <si>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</si>
  <si>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</si>
  <si>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</si>
  <si>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Rejestracje nowych samochodów dostawczych do 3,5T, ranking marek - Marzec 2025</t>
  </si>
  <si>
    <t>Marzec</t>
  </si>
  <si>
    <t>YTD January - Marh</t>
  </si>
  <si>
    <t>Rok narastająco Styczeń -Marzec</t>
  </si>
  <si>
    <t>Mar/lut
Zmiana %</t>
  </si>
  <si>
    <t>Mar/FebCh %</t>
  </si>
  <si>
    <t>Mar/Lut
Zmiana poz</t>
  </si>
  <si>
    <t>Mar/FebCh position</t>
  </si>
  <si>
    <t>Marh</t>
  </si>
  <si>
    <t>Toyota Hilux</t>
  </si>
  <si>
    <t>Renault Trafic</t>
  </si>
  <si>
    <t>Rejestracje nowych samochodów dostawczych do 3,5T, ranking modeli - Marzec  2025</t>
  </si>
  <si>
    <t>Registrations of new LCV up to 3.5T, Top Models - Marh 2025</t>
  </si>
  <si>
    <t>CHAUSSON</t>
  </si>
  <si>
    <t>Rok narastająco Styczeń - Marzec</t>
  </si>
  <si>
    <t>March</t>
  </si>
  <si>
    <t>YTD January - March</t>
  </si>
  <si>
    <t>febrauary</t>
  </si>
  <si>
    <t>YTD January -Marh</t>
  </si>
  <si>
    <t>Rejestracje nowych samochodów osobowych OGÓŁEM, ranking marek - Marzec 2025</t>
  </si>
  <si>
    <t>Registrations of new PC, Top Brands - Marh 2025</t>
  </si>
  <si>
    <t>Registrations of new LCV up to 3.5T, Top Brands - March 2025</t>
  </si>
  <si>
    <t>YTD January -March</t>
  </si>
  <si>
    <t>Rejestracje nowych samochodów osobowych OGÓŁEM, ranking modeli - Marzec 2025</t>
  </si>
  <si>
    <t>Registrations of new PC, Top Models - March 2025</t>
  </si>
  <si>
    <t>Rejestracje nowych samochodów osobowych na KLIENTÓW INDYWIDUALNYCH, ranking marek - Marzec 2025</t>
  </si>
  <si>
    <t>Registrations of New PC For Individual Customers, Top Makes - march 2025</t>
  </si>
  <si>
    <t>Rejestracje nowych samochodów osobowych na KLIENTÓW INDYWIDUALNYCH, ranking modeli - Marzec 2025</t>
  </si>
  <si>
    <t>Registrations of New PC For Individual Customers, Top Models - March 2025</t>
  </si>
  <si>
    <t>Kia Stonic</t>
  </si>
  <si>
    <t>Rejestracje nowych samochodów osobowych na REGON, ranking marek - Marzec  2025</t>
  </si>
  <si>
    <t>Registrations of New PC For Business Activity, Top Makes - March  2025</t>
  </si>
  <si>
    <t>Rejestracje nowych samochodów osobowych na REGON, ranking modeli - Marzec  2025</t>
  </si>
  <si>
    <t>Registrations of New PC For Business Activity, Top Models - March  2025</t>
  </si>
  <si>
    <t>TESLA</t>
  </si>
  <si>
    <t>PORSCHE</t>
  </si>
  <si>
    <t>-5,4 pp</t>
  </si>
  <si>
    <t>-0,4 pp</t>
  </si>
  <si>
    <t>+5,8 pp</t>
  </si>
  <si>
    <t>+0,6 pp</t>
  </si>
  <si>
    <t>+1,4 pp</t>
  </si>
  <si>
    <t>+1,5 pp</t>
  </si>
  <si>
    <t>+2,8 pp</t>
  </si>
  <si>
    <t>-0,5 pp</t>
  </si>
  <si>
    <t>PZPM based on CEP</t>
  </si>
  <si>
    <t>units</t>
  </si>
  <si>
    <t>FIRST REGISTRATIONS OF NEW PC &amp; LCV UP TO 3.5T</t>
  </si>
  <si>
    <t>% change y/y</t>
  </si>
  <si>
    <t>2025
Jan - Feb</t>
  </si>
  <si>
    <t>2024
Jan - Feb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</si>
  <si>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</si>
  <si>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</si>
  <si>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</si>
  <si>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</si>
  <si>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</si>
  <si>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</si>
  <si>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</si>
  <si>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</si>
  <si>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</si>
  <si>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</si>
  <si>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</si>
  <si>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</si>
  <si>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</si>
  <si>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</si>
  <si>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</si>
  <si>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 xml:space="preserve">   *Source: PZPM on the basis of CEP (Central Register of Vehicles)</t>
  </si>
  <si>
    <t>in tousand pcs</t>
  </si>
  <si>
    <t>2025
Mar</t>
  </si>
  <si>
    <t>2024
Mar</t>
  </si>
  <si>
    <t>Jan-Mar 2024</t>
  </si>
  <si>
    <t>Jan-Mar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</si>
</sst>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4">
    <xf numFmtId="0" fontId="0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8" fillId="0" borderId="0" xfId="0" applyFont="1"/>
    <xf numFmtId="0" fontId="9" fillId="0" borderId="0" xfId="11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9" fillId="0" borderId="7" xfId="11" applyFont="1" applyBorder="1"/>
    <xf numFmtId="166" fontId="9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29" fillId="0" borderId="0" xfId="82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82" applyFont="1" applyAlignment="1">
      <alignment horizontal="right"/>
    </xf>
    <xf numFmtId="0" fontId="33" fillId="2" borderId="6" xfId="0" applyFont="1" applyFill="1" applyBorder="1" applyAlignment="1">
      <alignment wrapText="1"/>
    </xf>
    <xf numFmtId="166" fontId="33" fillId="2" borderId="4" xfId="83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34" fillId="0" borderId="6" xfId="0" applyFont="1" applyBorder="1" applyAlignment="1">
      <alignment horizontal="left" wrapText="1" indent="1"/>
    </xf>
    <xf numFmtId="0" fontId="34" fillId="0" borderId="9" xfId="0" applyFont="1" applyBorder="1" applyAlignment="1">
      <alignment horizontal="left" wrapText="1" indent="1"/>
    </xf>
    <xf numFmtId="0" fontId="33" fillId="2" borderId="4" xfId="0" applyFont="1" applyFill="1" applyBorder="1" applyAlignment="1">
      <alignment vertical="center" wrapText="1"/>
    </xf>
    <xf numFmtId="0" fontId="34" fillId="0" borderId="7" xfId="82" applyFont="1" applyBorder="1"/>
    <xf numFmtId="0" fontId="35" fillId="2" borderId="1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36" fillId="0" borderId="5" xfId="0" applyFont="1" applyBorder="1" applyAlignment="1">
      <alignment horizontal="left"/>
    </xf>
    <xf numFmtId="0" fontId="36" fillId="0" borderId="5" xfId="0" applyFont="1" applyBorder="1" applyAlignment="1">
      <alignment horizontal="left" indent="1"/>
    </xf>
    <xf numFmtId="0" fontId="36" fillId="0" borderId="8" xfId="0" applyFont="1" applyBorder="1" applyAlignment="1">
      <alignment horizontal="left" indent="1"/>
    </xf>
    <xf numFmtId="0" fontId="37" fillId="0" borderId="0" xfId="0" applyFont="1"/>
    <xf numFmtId="0" fontId="34" fillId="0" borderId="0" xfId="0" applyFont="1" applyAlignment="1">
      <alignment horizontal="right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27" fillId="2" borderId="17" xfId="8" applyFont="1" applyFill="1" applyBorder="1" applyAlignment="1">
      <alignment horizontal="center" wrapText="1"/>
    </xf>
    <xf numFmtId="0" fontId="27" fillId="2" borderId="28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8" fillId="2" borderId="28" xfId="8" applyFont="1" applyFill="1" applyBorder="1" applyAlignment="1">
      <alignment horizontal="center" vertical="top" wrapText="1"/>
    </xf>
    <xf numFmtId="0" fontId="28" fillId="2" borderId="18" xfId="8" applyFont="1" applyFill="1" applyBorder="1" applyAlignment="1">
      <alignment horizontal="center" vertical="top" wrapText="1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</cellXfs>
  <cellStyles count="8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Dziesiętny 5" xfId="83" xr:uid="{2804D250-DD6D-4400-BB78-CD8284DAB49D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3 4" xfId="82" xr:uid="{8924E575-5AEA-48AB-98F7-09B38D5C2BC5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21</xdr:row>
      <xdr:rowOff>85725</xdr:rowOff>
    </xdr:from>
    <xdr:to>
      <xdr:col>7</xdr:col>
      <xdr:colOff>619125</xdr:colOff>
      <xdr:row>40</xdr:row>
      <xdr:rowOff>68191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999E832-5CCF-51C7-85C0-EC289059B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4057650"/>
          <a:ext cx="5419725" cy="342099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22</xdr:row>
      <xdr:rowOff>76201</xdr:rowOff>
    </xdr:from>
    <xdr:to>
      <xdr:col>17</xdr:col>
      <xdr:colOff>552451</xdr:colOff>
      <xdr:row>41</xdr:row>
      <xdr:rowOff>27994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0CFA822-C2A5-B04B-2BD6-1D33AF9E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6" y="4229101"/>
          <a:ext cx="5410200" cy="339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C5" sqref="C5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B1" s="67"/>
      <c r="C1" s="68"/>
      <c r="D1" s="67"/>
      <c r="E1" s="69"/>
      <c r="F1" s="69"/>
      <c r="G1" s="69"/>
      <c r="H1" s="49">
        <v>45721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70" t="s">
        <v>173</v>
      </c>
      <c r="C2" s="67"/>
      <c r="D2" s="67"/>
      <c r="E2" s="67"/>
      <c r="F2" s="67"/>
      <c r="G2" s="67"/>
      <c r="H2" s="71" t="s">
        <v>174</v>
      </c>
    </row>
    <row r="3" spans="1:256" ht="24.75" customHeight="1" x14ac:dyDescent="0.2">
      <c r="B3" s="87" t="s">
        <v>175</v>
      </c>
      <c r="C3" s="88"/>
      <c r="D3" s="88"/>
      <c r="E3" s="88"/>
      <c r="F3" s="88"/>
      <c r="G3" s="88"/>
      <c r="H3" s="89"/>
    </row>
    <row r="4" spans="1:256" ht="24.75" customHeight="1" x14ac:dyDescent="0.2">
      <c r="B4" s="72"/>
      <c r="C4" s="73" t="s">
        <v>196</v>
      </c>
      <c r="D4" s="73" t="s">
        <v>197</v>
      </c>
      <c r="E4" s="74" t="s">
        <v>176</v>
      </c>
      <c r="F4" s="73" t="s">
        <v>177</v>
      </c>
      <c r="G4" s="73" t="s">
        <v>178</v>
      </c>
      <c r="H4" s="74" t="s">
        <v>176</v>
      </c>
    </row>
    <row r="5" spans="1:256" ht="24.75" customHeight="1" x14ac:dyDescent="0.2">
      <c r="B5" s="75" t="s">
        <v>179</v>
      </c>
      <c r="C5" s="6">
        <v>53062</v>
      </c>
      <c r="D5" s="6">
        <v>49927</v>
      </c>
      <c r="E5" s="7">
        <v>6.2791675846736172E-2</v>
      </c>
      <c r="F5" s="6">
        <v>142105</v>
      </c>
      <c r="G5" s="6">
        <v>138696</v>
      </c>
      <c r="H5" s="7">
        <v>2.4578935225240794E-2</v>
      </c>
    </row>
    <row r="6" spans="1:256" ht="24.75" customHeight="1" x14ac:dyDescent="0.2">
      <c r="B6" s="75" t="s">
        <v>180</v>
      </c>
      <c r="C6" s="6">
        <v>6388</v>
      </c>
      <c r="D6" s="6">
        <v>6293</v>
      </c>
      <c r="E6" s="7">
        <v>1.5096138566661477E-2</v>
      </c>
      <c r="F6" s="6">
        <v>16288</v>
      </c>
      <c r="G6" s="6">
        <v>16127</v>
      </c>
      <c r="H6" s="7">
        <v>9.983257890494146E-3</v>
      </c>
    </row>
    <row r="7" spans="1:256" ht="24.75" customHeight="1" x14ac:dyDescent="0.2">
      <c r="B7" s="76" t="s">
        <v>181</v>
      </c>
      <c r="C7" s="8">
        <f>C6-C8</f>
        <v>6167</v>
      </c>
      <c r="D7" s="8">
        <f>D6-D8</f>
        <v>6128</v>
      </c>
      <c r="E7" s="9">
        <f>C7/D7-1</f>
        <v>6.3642297650130519E-3</v>
      </c>
      <c r="F7" s="8">
        <f>F6-F8</f>
        <v>15768</v>
      </c>
      <c r="G7" s="8">
        <f>G6-G8</f>
        <v>15671</v>
      </c>
      <c r="H7" s="9">
        <f>F7/G7-1</f>
        <v>6.1897772956416297E-3</v>
      </c>
    </row>
    <row r="8" spans="1:256" ht="24.75" customHeight="1" x14ac:dyDescent="0.2">
      <c r="B8" s="77" t="s">
        <v>182</v>
      </c>
      <c r="C8" s="8">
        <v>221</v>
      </c>
      <c r="D8" s="8">
        <v>165</v>
      </c>
      <c r="E8" s="10">
        <v>0.33939393939393936</v>
      </c>
      <c r="F8" s="8">
        <v>520</v>
      </c>
      <c r="G8" s="8">
        <v>456</v>
      </c>
      <c r="H8" s="10">
        <v>0.14035087719298245</v>
      </c>
    </row>
    <row r="9" spans="1:256" ht="25.5" customHeight="1" x14ac:dyDescent="0.2">
      <c r="B9" s="78" t="s">
        <v>183</v>
      </c>
      <c r="C9" s="11">
        <v>59450</v>
      </c>
      <c r="D9" s="11">
        <v>56220</v>
      </c>
      <c r="E9" s="12">
        <v>5.7452863749555272E-2</v>
      </c>
      <c r="F9" s="11">
        <v>158393</v>
      </c>
      <c r="G9" s="11">
        <v>154823</v>
      </c>
      <c r="H9" s="12">
        <v>2.3058589486058212E-2</v>
      </c>
    </row>
    <row r="10" spans="1:256" x14ac:dyDescent="0.2">
      <c r="B10" s="79" t="s">
        <v>184</v>
      </c>
      <c r="C10" s="13"/>
      <c r="D10" s="13"/>
      <c r="E10" s="13"/>
      <c r="F10" s="13"/>
      <c r="G10" s="13"/>
      <c r="H10" s="13"/>
    </row>
    <row r="11" spans="1:256" x14ac:dyDescent="0.2">
      <c r="B11" s="5"/>
      <c r="F11" s="14"/>
      <c r="G11" s="14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66">
        <v>45750</v>
      </c>
    </row>
    <row r="2" spans="2:22" ht="14.45" customHeight="1" x14ac:dyDescent="0.25">
      <c r="B2" s="95" t="s">
        <v>148</v>
      </c>
      <c r="C2" s="95"/>
      <c r="D2" s="95"/>
      <c r="E2" s="95"/>
      <c r="F2" s="95"/>
      <c r="G2" s="95"/>
      <c r="H2" s="95"/>
      <c r="I2" s="95"/>
      <c r="J2" s="95"/>
      <c r="K2" s="95"/>
      <c r="L2" s="95"/>
      <c r="N2" s="42"/>
      <c r="O2" s="95" t="s">
        <v>122</v>
      </c>
      <c r="P2" s="95"/>
      <c r="Q2" s="95"/>
      <c r="R2" s="95"/>
      <c r="S2" s="95"/>
      <c r="T2" s="95"/>
      <c r="U2" s="95"/>
      <c r="V2" s="95"/>
    </row>
    <row r="3" spans="2:22" ht="14.45" customHeight="1" x14ac:dyDescent="0.25">
      <c r="B3" s="90" t="s">
        <v>149</v>
      </c>
      <c r="C3" s="90"/>
      <c r="D3" s="90"/>
      <c r="E3" s="90"/>
      <c r="F3" s="90"/>
      <c r="G3" s="90"/>
      <c r="H3" s="90"/>
      <c r="I3" s="90"/>
      <c r="J3" s="90"/>
      <c r="K3" s="90"/>
      <c r="L3" s="90"/>
      <c r="N3" s="42"/>
      <c r="O3" s="90" t="s">
        <v>121</v>
      </c>
      <c r="P3" s="90"/>
      <c r="Q3" s="90"/>
      <c r="R3" s="90"/>
      <c r="S3" s="90"/>
      <c r="T3" s="90"/>
      <c r="U3" s="90"/>
      <c r="V3" s="90"/>
    </row>
    <row r="4" spans="2:22" ht="14.45" customHeight="1" thickBot="1" x14ac:dyDescent="0.3">
      <c r="B4" s="43"/>
      <c r="C4" s="43"/>
      <c r="D4" s="43"/>
      <c r="E4" s="43"/>
      <c r="F4" s="43"/>
      <c r="G4" s="43"/>
      <c r="H4" s="43"/>
      <c r="I4" s="43"/>
      <c r="J4" s="43"/>
      <c r="K4" s="39"/>
      <c r="L4" s="16" t="s">
        <v>4</v>
      </c>
      <c r="O4" s="43"/>
      <c r="P4" s="43"/>
      <c r="Q4" s="43"/>
      <c r="R4" s="43"/>
      <c r="S4" s="43"/>
      <c r="T4" s="43"/>
      <c r="U4" s="39"/>
      <c r="V4" s="16" t="s">
        <v>4</v>
      </c>
    </row>
    <row r="5" spans="2:22" ht="14.45" customHeight="1" x14ac:dyDescent="0.25">
      <c r="B5" s="120" t="s">
        <v>0</v>
      </c>
      <c r="C5" s="120" t="s">
        <v>1</v>
      </c>
      <c r="D5" s="96" t="s">
        <v>130</v>
      </c>
      <c r="E5" s="97"/>
      <c r="F5" s="97"/>
      <c r="G5" s="97"/>
      <c r="H5" s="97"/>
      <c r="I5" s="98"/>
      <c r="J5" s="96" t="s">
        <v>100</v>
      </c>
      <c r="K5" s="97"/>
      <c r="L5" s="98"/>
      <c r="O5" s="120" t="s">
        <v>0</v>
      </c>
      <c r="P5" s="120" t="s">
        <v>1</v>
      </c>
      <c r="Q5" s="96" t="s">
        <v>132</v>
      </c>
      <c r="R5" s="97"/>
      <c r="S5" s="97"/>
      <c r="T5" s="97"/>
      <c r="U5" s="97"/>
      <c r="V5" s="98"/>
    </row>
    <row r="6" spans="2:22" ht="14.45" customHeight="1" thickBot="1" x14ac:dyDescent="0.3">
      <c r="B6" s="121"/>
      <c r="C6" s="121"/>
      <c r="D6" s="99" t="s">
        <v>144</v>
      </c>
      <c r="E6" s="100"/>
      <c r="F6" s="100"/>
      <c r="G6" s="100"/>
      <c r="H6" s="100"/>
      <c r="I6" s="101"/>
      <c r="J6" s="99" t="s">
        <v>101</v>
      </c>
      <c r="K6" s="100"/>
      <c r="L6" s="101"/>
      <c r="O6" s="121"/>
      <c r="P6" s="121"/>
      <c r="Q6" s="99" t="s">
        <v>145</v>
      </c>
      <c r="R6" s="100"/>
      <c r="S6" s="100"/>
      <c r="T6" s="100"/>
      <c r="U6" s="100"/>
      <c r="V6" s="101"/>
    </row>
    <row r="7" spans="2:22" ht="14.45" customHeight="1" x14ac:dyDescent="0.25">
      <c r="B7" s="121"/>
      <c r="C7" s="121"/>
      <c r="D7" s="112">
        <v>2025</v>
      </c>
      <c r="E7" s="113"/>
      <c r="F7" s="112">
        <v>2024</v>
      </c>
      <c r="G7" s="113"/>
      <c r="H7" s="110" t="s">
        <v>5</v>
      </c>
      <c r="I7" s="110" t="s">
        <v>43</v>
      </c>
      <c r="J7" s="110">
        <v>2023</v>
      </c>
      <c r="K7" s="110" t="s">
        <v>133</v>
      </c>
      <c r="L7" s="102" t="s">
        <v>135</v>
      </c>
      <c r="O7" s="121"/>
      <c r="P7" s="121"/>
      <c r="Q7" s="112">
        <v>2024</v>
      </c>
      <c r="R7" s="113"/>
      <c r="S7" s="112">
        <v>2023</v>
      </c>
      <c r="T7" s="113"/>
      <c r="U7" s="110" t="s">
        <v>5</v>
      </c>
      <c r="V7" s="102" t="s">
        <v>58</v>
      </c>
    </row>
    <row r="8" spans="2:22" ht="14.45" customHeight="1" thickBot="1" x14ac:dyDescent="0.3">
      <c r="B8" s="116" t="s">
        <v>6</v>
      </c>
      <c r="C8" s="116" t="s">
        <v>7</v>
      </c>
      <c r="D8" s="114"/>
      <c r="E8" s="115"/>
      <c r="F8" s="114"/>
      <c r="G8" s="115"/>
      <c r="H8" s="111"/>
      <c r="I8" s="111"/>
      <c r="J8" s="111"/>
      <c r="K8" s="111"/>
      <c r="L8" s="103"/>
      <c r="O8" s="116" t="s">
        <v>6</v>
      </c>
      <c r="P8" s="116" t="s">
        <v>7</v>
      </c>
      <c r="Q8" s="114"/>
      <c r="R8" s="115"/>
      <c r="S8" s="114"/>
      <c r="T8" s="115"/>
      <c r="U8" s="111"/>
      <c r="V8" s="103"/>
    </row>
    <row r="9" spans="2:22" ht="14.45" customHeight="1" x14ac:dyDescent="0.25">
      <c r="B9" s="116"/>
      <c r="C9" s="116"/>
      <c r="D9" s="17" t="s">
        <v>8</v>
      </c>
      <c r="E9" s="18" t="s">
        <v>2</v>
      </c>
      <c r="F9" s="17" t="s">
        <v>8</v>
      </c>
      <c r="G9" s="18" t="s">
        <v>2</v>
      </c>
      <c r="H9" s="93" t="s">
        <v>9</v>
      </c>
      <c r="I9" s="93" t="s">
        <v>44</v>
      </c>
      <c r="J9" s="93" t="s">
        <v>8</v>
      </c>
      <c r="K9" s="93" t="s">
        <v>134</v>
      </c>
      <c r="L9" s="118" t="s">
        <v>136</v>
      </c>
      <c r="O9" s="116"/>
      <c r="P9" s="116"/>
      <c r="Q9" s="17" t="s">
        <v>8</v>
      </c>
      <c r="R9" s="18" t="s">
        <v>2</v>
      </c>
      <c r="S9" s="17" t="s">
        <v>8</v>
      </c>
      <c r="T9" s="18" t="s">
        <v>2</v>
      </c>
      <c r="U9" s="93" t="s">
        <v>9</v>
      </c>
      <c r="V9" s="118" t="s">
        <v>59</v>
      </c>
    </row>
    <row r="10" spans="2:22" ht="14.45" customHeight="1" thickBot="1" x14ac:dyDescent="0.3">
      <c r="B10" s="117"/>
      <c r="C10" s="117"/>
      <c r="D10" s="20" t="s">
        <v>10</v>
      </c>
      <c r="E10" s="21" t="s">
        <v>11</v>
      </c>
      <c r="F10" s="20" t="s">
        <v>10</v>
      </c>
      <c r="G10" s="21" t="s">
        <v>11</v>
      </c>
      <c r="H10" s="94"/>
      <c r="I10" s="94"/>
      <c r="J10" s="94" t="s">
        <v>10</v>
      </c>
      <c r="K10" s="94"/>
      <c r="L10" s="119"/>
      <c r="O10" s="117"/>
      <c r="P10" s="117"/>
      <c r="Q10" s="20" t="s">
        <v>10</v>
      </c>
      <c r="R10" s="21" t="s">
        <v>11</v>
      </c>
      <c r="S10" s="20" t="s">
        <v>10</v>
      </c>
      <c r="T10" s="21" t="s">
        <v>11</v>
      </c>
      <c r="U10" s="94"/>
      <c r="V10" s="119"/>
    </row>
    <row r="11" spans="2:22" ht="14.25" customHeight="1" thickBot="1" x14ac:dyDescent="0.3">
      <c r="B11" s="23">
        <v>1</v>
      </c>
      <c r="C11" s="24" t="s">
        <v>19</v>
      </c>
      <c r="D11" s="25">
        <v>7397</v>
      </c>
      <c r="E11" s="26">
        <v>0.13940296257208548</v>
      </c>
      <c r="F11" s="25">
        <v>8712</v>
      </c>
      <c r="G11" s="26">
        <v>0.17449476235303543</v>
      </c>
      <c r="H11" s="27">
        <v>-0.15094123048668506</v>
      </c>
      <c r="I11" s="44">
        <v>0</v>
      </c>
      <c r="J11" s="25">
        <v>7840</v>
      </c>
      <c r="K11" s="27">
        <v>-5.650510204081638E-2</v>
      </c>
      <c r="L11" s="44">
        <v>0</v>
      </c>
      <c r="O11" s="23">
        <v>1</v>
      </c>
      <c r="P11" s="24" t="s">
        <v>19</v>
      </c>
      <c r="Q11" s="25">
        <v>24243</v>
      </c>
      <c r="R11" s="26">
        <v>0.17059920481334226</v>
      </c>
      <c r="S11" s="25">
        <v>28301</v>
      </c>
      <c r="T11" s="26">
        <v>0.20405058545307722</v>
      </c>
      <c r="U11" s="27">
        <v>-0.14338715946432989</v>
      </c>
      <c r="V11" s="44">
        <v>0</v>
      </c>
    </row>
    <row r="12" spans="2:22" ht="14.45" customHeight="1" thickBot="1" x14ac:dyDescent="0.3">
      <c r="B12" s="28">
        <v>2</v>
      </c>
      <c r="C12" s="29" t="s">
        <v>17</v>
      </c>
      <c r="D12" s="30">
        <v>5404</v>
      </c>
      <c r="E12" s="31">
        <v>0.10184312690814519</v>
      </c>
      <c r="F12" s="30">
        <v>5551</v>
      </c>
      <c r="G12" s="31">
        <v>0.11118232619624652</v>
      </c>
      <c r="H12" s="32">
        <v>-2.648171500630514E-2</v>
      </c>
      <c r="I12" s="45">
        <v>0</v>
      </c>
      <c r="J12" s="30">
        <v>4144</v>
      </c>
      <c r="K12" s="32">
        <v>0.30405405405405395</v>
      </c>
      <c r="L12" s="45">
        <v>0</v>
      </c>
      <c r="O12" s="28">
        <v>2</v>
      </c>
      <c r="P12" s="29" t="s">
        <v>17</v>
      </c>
      <c r="Q12" s="30">
        <v>13615</v>
      </c>
      <c r="R12" s="31">
        <v>9.5809436684142005E-2</v>
      </c>
      <c r="S12" s="30">
        <v>14737</v>
      </c>
      <c r="T12" s="31">
        <v>0.10625396550729653</v>
      </c>
      <c r="U12" s="32">
        <v>-7.6134898554658381E-2</v>
      </c>
      <c r="V12" s="45">
        <v>0</v>
      </c>
    </row>
    <row r="13" spans="2:22" ht="14.45" customHeight="1" thickBot="1" x14ac:dyDescent="0.3">
      <c r="B13" s="23">
        <v>3</v>
      </c>
      <c r="C13" s="24" t="s">
        <v>18</v>
      </c>
      <c r="D13" s="25">
        <v>4005</v>
      </c>
      <c r="E13" s="26">
        <v>7.5477743017602045E-2</v>
      </c>
      <c r="F13" s="25">
        <v>3418</v>
      </c>
      <c r="G13" s="26">
        <v>6.8459951529232677E-2</v>
      </c>
      <c r="H13" s="27">
        <v>0.17173785839672329</v>
      </c>
      <c r="I13" s="44">
        <v>0</v>
      </c>
      <c r="J13" s="25">
        <v>3088</v>
      </c>
      <c r="K13" s="27">
        <v>0.29695595854922274</v>
      </c>
      <c r="L13" s="44">
        <v>0</v>
      </c>
      <c r="O13" s="23">
        <v>3</v>
      </c>
      <c r="P13" s="24" t="s">
        <v>18</v>
      </c>
      <c r="Q13" s="25">
        <v>10531</v>
      </c>
      <c r="R13" s="26">
        <v>7.4107174272544943E-2</v>
      </c>
      <c r="S13" s="25">
        <v>7793</v>
      </c>
      <c r="T13" s="26">
        <v>5.6187633385245427E-2</v>
      </c>
      <c r="U13" s="27">
        <v>0.3513409470037212</v>
      </c>
      <c r="V13" s="44">
        <v>1</v>
      </c>
    </row>
    <row r="14" spans="2:22" ht="14.45" customHeight="1" thickBot="1" x14ac:dyDescent="0.3">
      <c r="B14" s="28">
        <v>4</v>
      </c>
      <c r="C14" s="29" t="s">
        <v>32</v>
      </c>
      <c r="D14" s="30">
        <v>2842</v>
      </c>
      <c r="E14" s="31">
        <v>5.355998643096755E-2</v>
      </c>
      <c r="F14" s="30">
        <v>2237</v>
      </c>
      <c r="G14" s="31">
        <v>4.4805415907224547E-2</v>
      </c>
      <c r="H14" s="32">
        <v>0.27045149754135012</v>
      </c>
      <c r="I14" s="45">
        <v>4</v>
      </c>
      <c r="J14" s="30">
        <v>2610</v>
      </c>
      <c r="K14" s="32">
        <v>8.8888888888888795E-2</v>
      </c>
      <c r="L14" s="45">
        <v>0</v>
      </c>
      <c r="O14" s="28">
        <v>4</v>
      </c>
      <c r="P14" s="29" t="s">
        <v>22</v>
      </c>
      <c r="Q14" s="30">
        <v>8227</v>
      </c>
      <c r="R14" s="31">
        <v>5.7893810914464654E-2</v>
      </c>
      <c r="S14" s="30">
        <v>8358</v>
      </c>
      <c r="T14" s="31">
        <v>6.0261290880775219E-2</v>
      </c>
      <c r="U14" s="32">
        <v>-1.5673606125867434E-2</v>
      </c>
      <c r="V14" s="45">
        <v>-1</v>
      </c>
    </row>
    <row r="15" spans="2:22" ht="14.45" customHeight="1" thickBot="1" x14ac:dyDescent="0.3">
      <c r="B15" s="23">
        <v>5</v>
      </c>
      <c r="C15" s="24" t="s">
        <v>22</v>
      </c>
      <c r="D15" s="25">
        <v>2755</v>
      </c>
      <c r="E15" s="26">
        <v>5.1920395009611396E-2</v>
      </c>
      <c r="F15" s="25">
        <v>2422</v>
      </c>
      <c r="G15" s="26">
        <v>4.851082580567629E-2</v>
      </c>
      <c r="H15" s="27">
        <v>0.13748967795210576</v>
      </c>
      <c r="I15" s="44">
        <v>2</v>
      </c>
      <c r="J15" s="25">
        <v>2560</v>
      </c>
      <c r="K15" s="27">
        <v>7.6171875E-2</v>
      </c>
      <c r="L15" s="44">
        <v>0</v>
      </c>
      <c r="O15" s="23">
        <v>5</v>
      </c>
      <c r="P15" s="24" t="s">
        <v>32</v>
      </c>
      <c r="Q15" s="25">
        <v>7896</v>
      </c>
      <c r="R15" s="26">
        <v>5.5564547341754339E-2</v>
      </c>
      <c r="S15" s="25">
        <v>6699</v>
      </c>
      <c r="T15" s="26">
        <v>4.8299878871777127E-2</v>
      </c>
      <c r="U15" s="27">
        <v>0.17868338557993724</v>
      </c>
      <c r="V15" s="44">
        <v>2</v>
      </c>
    </row>
    <row r="16" spans="2:22" ht="14.45" customHeight="1" thickBot="1" x14ac:dyDescent="0.3">
      <c r="B16" s="28">
        <v>6</v>
      </c>
      <c r="C16" s="29" t="s">
        <v>16</v>
      </c>
      <c r="D16" s="30">
        <v>2716</v>
      </c>
      <c r="E16" s="31">
        <v>5.1185405751762086E-2</v>
      </c>
      <c r="F16" s="30">
        <v>2635</v>
      </c>
      <c r="G16" s="31">
        <v>5.2777054499569369E-2</v>
      </c>
      <c r="H16" s="32">
        <v>3.0740037950664156E-2</v>
      </c>
      <c r="I16" s="45">
        <v>-2</v>
      </c>
      <c r="J16" s="30">
        <v>2208</v>
      </c>
      <c r="K16" s="32">
        <v>0.23007246376811596</v>
      </c>
      <c r="L16" s="45">
        <v>1</v>
      </c>
      <c r="O16" s="28">
        <v>6</v>
      </c>
      <c r="P16" s="29" t="s">
        <v>23</v>
      </c>
      <c r="Q16" s="30">
        <v>7646</v>
      </c>
      <c r="R16" s="31">
        <v>5.3805284824601528E-2</v>
      </c>
      <c r="S16" s="30">
        <v>7555</v>
      </c>
      <c r="T16" s="31">
        <v>5.447165022783642E-2</v>
      </c>
      <c r="U16" s="32">
        <v>1.2045003309066882E-2</v>
      </c>
      <c r="V16" s="45">
        <v>-1</v>
      </c>
    </row>
    <row r="17" spans="2:22" ht="14.45" customHeight="1" thickBot="1" x14ac:dyDescent="0.3">
      <c r="B17" s="23">
        <v>7</v>
      </c>
      <c r="C17" s="24" t="s">
        <v>24</v>
      </c>
      <c r="D17" s="25">
        <v>2632</v>
      </c>
      <c r="E17" s="26">
        <v>4.9602351965625117E-2</v>
      </c>
      <c r="F17" s="25">
        <v>1858</v>
      </c>
      <c r="G17" s="26">
        <v>3.7214332926072062E-2</v>
      </c>
      <c r="H17" s="27">
        <v>0.41657696447793335</v>
      </c>
      <c r="I17" s="44">
        <v>4</v>
      </c>
      <c r="J17" s="25">
        <v>1303</v>
      </c>
      <c r="K17" s="27">
        <v>1.0199539524174979</v>
      </c>
      <c r="L17" s="44">
        <v>5</v>
      </c>
      <c r="O17" s="23">
        <v>7</v>
      </c>
      <c r="P17" s="24" t="s">
        <v>16</v>
      </c>
      <c r="Q17" s="25">
        <v>6686</v>
      </c>
      <c r="R17" s="26">
        <v>4.704971675873474E-2</v>
      </c>
      <c r="S17" s="25">
        <v>7168</v>
      </c>
      <c r="T17" s="26">
        <v>5.1681375093730171E-2</v>
      </c>
      <c r="U17" s="27">
        <v>-6.7243303571428603E-2</v>
      </c>
      <c r="V17" s="44">
        <v>-1</v>
      </c>
    </row>
    <row r="18" spans="2:22" ht="14.45" customHeight="1" thickBot="1" x14ac:dyDescent="0.3">
      <c r="B18" s="28">
        <v>8</v>
      </c>
      <c r="C18" s="29" t="s">
        <v>23</v>
      </c>
      <c r="D18" s="30">
        <v>2520</v>
      </c>
      <c r="E18" s="31">
        <v>4.7491613584109152E-2</v>
      </c>
      <c r="F18" s="30">
        <v>2442</v>
      </c>
      <c r="G18" s="31">
        <v>4.8911410659562962E-2</v>
      </c>
      <c r="H18" s="32">
        <v>3.1941031941032039E-2</v>
      </c>
      <c r="I18" s="45">
        <v>-2</v>
      </c>
      <c r="J18" s="30">
        <v>2515</v>
      </c>
      <c r="K18" s="32">
        <v>1.9880715705764551E-3</v>
      </c>
      <c r="L18" s="45">
        <v>-2</v>
      </c>
      <c r="O18" s="28">
        <v>8</v>
      </c>
      <c r="P18" s="29" t="s">
        <v>31</v>
      </c>
      <c r="Q18" s="30">
        <v>6371</v>
      </c>
      <c r="R18" s="31">
        <v>4.4833045987122198E-2</v>
      </c>
      <c r="S18" s="30">
        <v>6431</v>
      </c>
      <c r="T18" s="31">
        <v>4.6367595316375382E-2</v>
      </c>
      <c r="U18" s="32">
        <v>-9.3298087389208639E-3</v>
      </c>
      <c r="V18" s="45">
        <v>0</v>
      </c>
    </row>
    <row r="19" spans="2:22" ht="14.45" customHeight="1" thickBot="1" x14ac:dyDescent="0.3">
      <c r="B19" s="23">
        <v>9</v>
      </c>
      <c r="C19" s="24" t="s">
        <v>31</v>
      </c>
      <c r="D19" s="25">
        <v>2391</v>
      </c>
      <c r="E19" s="26">
        <v>4.5060495269684517E-2</v>
      </c>
      <c r="F19" s="25">
        <v>2482</v>
      </c>
      <c r="G19" s="26">
        <v>4.9712580367336313E-2</v>
      </c>
      <c r="H19" s="27">
        <v>-3.6663980660757489E-2</v>
      </c>
      <c r="I19" s="44">
        <v>-4</v>
      </c>
      <c r="J19" s="25">
        <v>2035</v>
      </c>
      <c r="K19" s="27">
        <v>0.17493857493857501</v>
      </c>
      <c r="L19" s="44">
        <v>-1</v>
      </c>
      <c r="O19" s="23">
        <v>9</v>
      </c>
      <c r="P19" s="24" t="s">
        <v>33</v>
      </c>
      <c r="Q19" s="25">
        <v>5020</v>
      </c>
      <c r="R19" s="26">
        <v>3.5325991344428417E-2</v>
      </c>
      <c r="S19" s="25">
        <v>5012</v>
      </c>
      <c r="T19" s="26">
        <v>3.6136586491319143E-2</v>
      </c>
      <c r="U19" s="27">
        <v>1.5961691939345712E-3</v>
      </c>
      <c r="V19" s="44">
        <v>0</v>
      </c>
    </row>
    <row r="20" spans="2:22" ht="14.45" customHeight="1" thickBot="1" x14ac:dyDescent="0.3">
      <c r="B20" s="28">
        <v>10</v>
      </c>
      <c r="C20" s="29" t="s">
        <v>25</v>
      </c>
      <c r="D20" s="30">
        <v>2311</v>
      </c>
      <c r="E20" s="31">
        <v>4.3552824997173119E-2</v>
      </c>
      <c r="F20" s="30">
        <v>2074</v>
      </c>
      <c r="G20" s="31">
        <v>4.1540649348048152E-2</v>
      </c>
      <c r="H20" s="32">
        <v>0.11427193828351023</v>
      </c>
      <c r="I20" s="45">
        <v>0</v>
      </c>
      <c r="J20" s="30">
        <v>987</v>
      </c>
      <c r="K20" s="32">
        <v>1.3414387031408306</v>
      </c>
      <c r="L20" s="45">
        <v>4</v>
      </c>
      <c r="O20" s="28">
        <v>10</v>
      </c>
      <c r="P20" s="29" t="s">
        <v>24</v>
      </c>
      <c r="Q20" s="30">
        <v>5019</v>
      </c>
      <c r="R20" s="31">
        <v>3.5318954294359807E-2</v>
      </c>
      <c r="S20" s="30">
        <v>4631</v>
      </c>
      <c r="T20" s="31">
        <v>3.3389571436811441E-2</v>
      </c>
      <c r="U20" s="32">
        <v>8.3783200172748762E-2</v>
      </c>
      <c r="V20" s="45">
        <v>0</v>
      </c>
    </row>
    <row r="21" spans="2:22" ht="14.45" customHeight="1" thickBot="1" x14ac:dyDescent="0.3">
      <c r="B21" s="23">
        <v>11</v>
      </c>
      <c r="C21" s="24" t="s">
        <v>33</v>
      </c>
      <c r="D21" s="25">
        <v>2042</v>
      </c>
      <c r="E21" s="26">
        <v>3.8483283705853528E-2</v>
      </c>
      <c r="F21" s="25">
        <v>2227</v>
      </c>
      <c r="G21" s="26">
        <v>4.4605123480281207E-2</v>
      </c>
      <c r="H21" s="27">
        <v>-8.3071396497530259E-2</v>
      </c>
      <c r="I21" s="44">
        <v>-2</v>
      </c>
      <c r="J21" s="25">
        <v>2025</v>
      </c>
      <c r="K21" s="27">
        <v>8.3950617283949924E-3</v>
      </c>
      <c r="L21" s="44">
        <v>-2</v>
      </c>
      <c r="O21" s="23">
        <v>11</v>
      </c>
      <c r="P21" s="24" t="s">
        <v>57</v>
      </c>
      <c r="Q21" s="25">
        <v>5014</v>
      </c>
      <c r="R21" s="26">
        <v>3.5283769044016748E-2</v>
      </c>
      <c r="S21" s="25">
        <v>3327</v>
      </c>
      <c r="T21" s="26">
        <v>2.3987714137394013E-2</v>
      </c>
      <c r="U21" s="27">
        <v>0.50706342049894793</v>
      </c>
      <c r="V21" s="44">
        <v>2</v>
      </c>
    </row>
    <row r="22" spans="2:22" ht="14.45" customHeight="1" thickBot="1" x14ac:dyDescent="0.3">
      <c r="B22" s="28">
        <v>12</v>
      </c>
      <c r="C22" s="29" t="s">
        <v>29</v>
      </c>
      <c r="D22" s="30">
        <v>2035</v>
      </c>
      <c r="E22" s="31">
        <v>3.8351362557008779E-2</v>
      </c>
      <c r="F22" s="30">
        <v>1766</v>
      </c>
      <c r="G22" s="31">
        <v>3.5371642598193365E-2</v>
      </c>
      <c r="H22" s="32">
        <v>0.1523216308040769</v>
      </c>
      <c r="I22" s="45">
        <v>0</v>
      </c>
      <c r="J22" s="30">
        <v>1520</v>
      </c>
      <c r="K22" s="32">
        <v>0.33881578947368429</v>
      </c>
      <c r="L22" s="45">
        <v>-1</v>
      </c>
      <c r="O22" s="28">
        <v>12</v>
      </c>
      <c r="P22" s="29" t="s">
        <v>29</v>
      </c>
      <c r="Q22" s="30">
        <v>4771</v>
      </c>
      <c r="R22" s="31">
        <v>3.3573765877344217E-2</v>
      </c>
      <c r="S22" s="30">
        <v>4604</v>
      </c>
      <c r="T22" s="31">
        <v>3.3194901078617986E-2</v>
      </c>
      <c r="U22" s="32">
        <v>3.6272806255430057E-2</v>
      </c>
      <c r="V22" s="45">
        <v>-1</v>
      </c>
    </row>
    <row r="23" spans="2:22" ht="14.25" customHeight="1" thickBot="1" x14ac:dyDescent="0.3">
      <c r="B23" s="23">
        <v>13</v>
      </c>
      <c r="C23" s="24" t="s">
        <v>57</v>
      </c>
      <c r="D23" s="25">
        <v>1284</v>
      </c>
      <c r="E23" s="26">
        <v>2.4198107873807998E-2</v>
      </c>
      <c r="F23" s="25">
        <v>853</v>
      </c>
      <c r="G23" s="26">
        <v>1.7084944018266671E-2</v>
      </c>
      <c r="H23" s="27">
        <v>0.50527549824150064</v>
      </c>
      <c r="I23" s="44">
        <v>7</v>
      </c>
      <c r="J23" s="25">
        <v>1684</v>
      </c>
      <c r="K23" s="27">
        <v>-0.23752969121140144</v>
      </c>
      <c r="L23" s="44">
        <v>-3</v>
      </c>
      <c r="O23" s="23">
        <v>13</v>
      </c>
      <c r="P23" s="24" t="s">
        <v>25</v>
      </c>
      <c r="Q23" s="25">
        <v>3991</v>
      </c>
      <c r="R23" s="26">
        <v>2.8084866823827451E-2</v>
      </c>
      <c r="S23" s="25">
        <v>3707</v>
      </c>
      <c r="T23" s="26">
        <v>2.6727519178635289E-2</v>
      </c>
      <c r="U23" s="27">
        <v>7.6611815484219026E-2</v>
      </c>
      <c r="V23" s="44">
        <v>-1</v>
      </c>
    </row>
    <row r="24" spans="2:22" ht="14.25" customHeight="1" thickBot="1" x14ac:dyDescent="0.3">
      <c r="B24" s="28">
        <v>14</v>
      </c>
      <c r="C24" s="29" t="s">
        <v>86</v>
      </c>
      <c r="D24" s="30">
        <v>1248</v>
      </c>
      <c r="E24" s="31">
        <v>2.3519656251177867E-2</v>
      </c>
      <c r="F24" s="30">
        <v>327</v>
      </c>
      <c r="G24" s="31">
        <v>6.5495623610471289E-3</v>
      </c>
      <c r="H24" s="32">
        <v>2.8165137614678901</v>
      </c>
      <c r="I24" s="45">
        <v>10</v>
      </c>
      <c r="J24" s="30">
        <v>816</v>
      </c>
      <c r="K24" s="32">
        <v>0.52941176470588225</v>
      </c>
      <c r="L24" s="45">
        <v>2</v>
      </c>
      <c r="O24" s="28">
        <v>14</v>
      </c>
      <c r="P24" s="29" t="s">
        <v>21</v>
      </c>
      <c r="Q24" s="30">
        <v>3712</v>
      </c>
      <c r="R24" s="31">
        <v>2.6121529854684918E-2</v>
      </c>
      <c r="S24" s="30">
        <v>3131</v>
      </c>
      <c r="T24" s="31">
        <v>2.2574551537174827E-2</v>
      </c>
      <c r="U24" s="32">
        <v>0.18556371766208879</v>
      </c>
      <c r="V24" s="45">
        <v>1</v>
      </c>
    </row>
    <row r="25" spans="2:22" ht="14.25" customHeight="1" thickBot="1" x14ac:dyDescent="0.3">
      <c r="B25" s="23">
        <v>15</v>
      </c>
      <c r="C25" s="24" t="s">
        <v>21</v>
      </c>
      <c r="D25" s="25">
        <v>1237</v>
      </c>
      <c r="E25" s="26">
        <v>2.331235158870755E-2</v>
      </c>
      <c r="F25" s="25">
        <v>1344</v>
      </c>
      <c r="G25" s="26">
        <v>2.6919302181184528E-2</v>
      </c>
      <c r="H25" s="27">
        <v>-7.9613095238095233E-2</v>
      </c>
      <c r="I25" s="44">
        <v>-2</v>
      </c>
      <c r="J25" s="25">
        <v>1148</v>
      </c>
      <c r="K25" s="27">
        <v>7.7526132404181158E-2</v>
      </c>
      <c r="L25" s="44">
        <v>-2</v>
      </c>
      <c r="O25" s="23">
        <v>15</v>
      </c>
      <c r="P25" s="24" t="s">
        <v>86</v>
      </c>
      <c r="Q25" s="25">
        <v>3049</v>
      </c>
      <c r="R25" s="26">
        <v>2.1455965659195664E-2</v>
      </c>
      <c r="S25" s="25">
        <v>738</v>
      </c>
      <c r="T25" s="26">
        <v>5.3209897906212151E-3</v>
      </c>
      <c r="U25" s="27">
        <v>3.1314363143631434</v>
      </c>
      <c r="V25" s="44">
        <v>10</v>
      </c>
    </row>
    <row r="26" spans="2:22" ht="14.45" customHeight="1" thickBot="1" x14ac:dyDescent="0.3">
      <c r="B26" s="28">
        <v>16</v>
      </c>
      <c r="C26" s="29" t="s">
        <v>81</v>
      </c>
      <c r="D26" s="30">
        <v>996</v>
      </c>
      <c r="E26" s="31">
        <v>1.8770494892766953E-2</v>
      </c>
      <c r="F26" s="30">
        <v>888</v>
      </c>
      <c r="G26" s="31">
        <v>1.7785967512568349E-2</v>
      </c>
      <c r="H26" s="32">
        <v>0.12162162162162171</v>
      </c>
      <c r="I26" s="45">
        <v>3</v>
      </c>
      <c r="J26" s="30">
        <v>775</v>
      </c>
      <c r="K26" s="32">
        <v>0.28516129032258064</v>
      </c>
      <c r="L26" s="45">
        <v>1</v>
      </c>
      <c r="O26" s="28">
        <v>16</v>
      </c>
      <c r="P26" s="29" t="s">
        <v>81</v>
      </c>
      <c r="Q26" s="30">
        <v>2870</v>
      </c>
      <c r="R26" s="31">
        <v>2.0196333696914252E-2</v>
      </c>
      <c r="S26" s="30">
        <v>2708</v>
      </c>
      <c r="T26" s="31">
        <v>1.9524715925477304E-2</v>
      </c>
      <c r="U26" s="32">
        <v>5.9822747415066546E-2</v>
      </c>
      <c r="V26" s="45">
        <v>2</v>
      </c>
    </row>
    <row r="27" spans="2:22" ht="14.45" customHeight="1" thickBot="1" x14ac:dyDescent="0.3">
      <c r="B27" s="23">
        <v>17</v>
      </c>
      <c r="C27" s="24" t="s">
        <v>27</v>
      </c>
      <c r="D27" s="25">
        <v>946</v>
      </c>
      <c r="E27" s="26">
        <v>1.7828200972447326E-2</v>
      </c>
      <c r="F27" s="25">
        <v>1025</v>
      </c>
      <c r="G27" s="26">
        <v>2.052997376169207E-2</v>
      </c>
      <c r="H27" s="27">
        <v>-7.7073170731707275E-2</v>
      </c>
      <c r="I27" s="44">
        <v>-1</v>
      </c>
      <c r="J27" s="25">
        <v>847</v>
      </c>
      <c r="K27" s="27">
        <v>0.11688311688311681</v>
      </c>
      <c r="L27" s="44">
        <v>-2</v>
      </c>
      <c r="O27" s="23">
        <v>17</v>
      </c>
      <c r="P27" s="24" t="s">
        <v>27</v>
      </c>
      <c r="Q27" s="25">
        <v>2500</v>
      </c>
      <c r="R27" s="26">
        <v>1.7592625171528094E-2</v>
      </c>
      <c r="S27" s="25">
        <v>3196</v>
      </c>
      <c r="T27" s="26">
        <v>2.3043202399492414E-2</v>
      </c>
      <c r="U27" s="27">
        <v>-0.21777221526908641</v>
      </c>
      <c r="V27" s="44">
        <v>-3</v>
      </c>
    </row>
    <row r="28" spans="2:22" ht="14.45" customHeight="1" thickBot="1" x14ac:dyDescent="0.3">
      <c r="B28" s="28">
        <v>18</v>
      </c>
      <c r="C28" s="29" t="s">
        <v>20</v>
      </c>
      <c r="D28" s="30">
        <v>778</v>
      </c>
      <c r="E28" s="31">
        <v>1.4662093400173382E-2</v>
      </c>
      <c r="F28" s="30">
        <v>1050</v>
      </c>
      <c r="G28" s="31">
        <v>2.1030704829050412E-2</v>
      </c>
      <c r="H28" s="32">
        <v>-0.25904761904761908</v>
      </c>
      <c r="I28" s="45">
        <v>-3</v>
      </c>
      <c r="J28" s="30">
        <v>642</v>
      </c>
      <c r="K28" s="32">
        <v>0.21183800623052962</v>
      </c>
      <c r="L28" s="45">
        <v>1</v>
      </c>
      <c r="O28" s="28">
        <v>18</v>
      </c>
      <c r="P28" s="29" t="s">
        <v>30</v>
      </c>
      <c r="Q28" s="30">
        <v>2208</v>
      </c>
      <c r="R28" s="31">
        <v>1.5537806551493614E-2</v>
      </c>
      <c r="S28" s="30">
        <v>2694</v>
      </c>
      <c r="T28" s="31">
        <v>1.9423775739747361E-2</v>
      </c>
      <c r="U28" s="32">
        <v>-0.1804008908685969</v>
      </c>
      <c r="V28" s="45">
        <v>1</v>
      </c>
    </row>
    <row r="29" spans="2:22" ht="14.45" customHeight="1" thickBot="1" x14ac:dyDescent="0.3">
      <c r="B29" s="23">
        <v>19</v>
      </c>
      <c r="C29" s="24" t="s">
        <v>28</v>
      </c>
      <c r="D29" s="25">
        <v>739</v>
      </c>
      <c r="E29" s="26">
        <v>1.3927104142324074E-2</v>
      </c>
      <c r="F29" s="25">
        <v>1075</v>
      </c>
      <c r="G29" s="26">
        <v>2.1531435896408758E-2</v>
      </c>
      <c r="H29" s="27">
        <v>-0.31255813953488376</v>
      </c>
      <c r="I29" s="44">
        <v>-5</v>
      </c>
      <c r="J29" s="25">
        <v>537</v>
      </c>
      <c r="K29" s="27">
        <v>0.37616387337057722</v>
      </c>
      <c r="L29" s="44">
        <v>2</v>
      </c>
      <c r="O29" s="23">
        <v>19</v>
      </c>
      <c r="P29" s="24" t="s">
        <v>20</v>
      </c>
      <c r="Q29" s="25">
        <v>1898</v>
      </c>
      <c r="R29" s="26">
        <v>1.335632103022413E-2</v>
      </c>
      <c r="S29" s="25">
        <v>2849</v>
      </c>
      <c r="T29" s="26">
        <v>2.0541327796043146E-2</v>
      </c>
      <c r="U29" s="27">
        <v>-0.33380133380133381</v>
      </c>
      <c r="V29" s="44">
        <v>-3</v>
      </c>
    </row>
    <row r="30" spans="2:22" ht="14.45" customHeight="1" thickBot="1" x14ac:dyDescent="0.3">
      <c r="B30" s="28">
        <v>20</v>
      </c>
      <c r="C30" s="29" t="s">
        <v>30</v>
      </c>
      <c r="D30" s="30">
        <v>736</v>
      </c>
      <c r="E30" s="31">
        <v>1.3870566507104895E-2</v>
      </c>
      <c r="F30" s="30">
        <v>909</v>
      </c>
      <c r="G30" s="31">
        <v>1.8206581609149359E-2</v>
      </c>
      <c r="H30" s="32">
        <v>-0.19031903190319033</v>
      </c>
      <c r="I30" s="45">
        <v>-3</v>
      </c>
      <c r="J30" s="30">
        <v>753</v>
      </c>
      <c r="K30" s="32">
        <v>-2.2576361221779528E-2</v>
      </c>
      <c r="L30" s="45">
        <v>-2</v>
      </c>
      <c r="O30" s="28">
        <v>20</v>
      </c>
      <c r="P30" s="29" t="s">
        <v>28</v>
      </c>
      <c r="Q30" s="30">
        <v>1792</v>
      </c>
      <c r="R30" s="31">
        <v>1.2610393722951339E-2</v>
      </c>
      <c r="S30" s="30">
        <v>2745</v>
      </c>
      <c r="T30" s="31">
        <v>1.9791486416335005E-2</v>
      </c>
      <c r="U30" s="32">
        <v>-0.34717668488160291</v>
      </c>
      <c r="V30" s="45">
        <v>-3</v>
      </c>
    </row>
    <row r="31" spans="2:22" ht="14.45" customHeight="1" thickBot="1" x14ac:dyDescent="0.3">
      <c r="B31" s="108" t="s">
        <v>41</v>
      </c>
      <c r="C31" s="109"/>
      <c r="D31" s="33">
        <f>SUM(D11:D30)</f>
        <v>47014</v>
      </c>
      <c r="E31" s="34">
        <f>D31/D33</f>
        <v>0.88602012739813807</v>
      </c>
      <c r="F31" s="33">
        <f>SUM(F11:F30)</f>
        <v>45295</v>
      </c>
      <c r="G31" s="34">
        <f>F31/F33</f>
        <v>0.90722454783984618</v>
      </c>
      <c r="H31" s="35">
        <f>D31/F31-1</f>
        <v>3.7951208742686759E-2</v>
      </c>
      <c r="I31" s="46"/>
      <c r="J31" s="33">
        <f>SUM(J11:J30)</f>
        <v>40037</v>
      </c>
      <c r="K31" s="34">
        <f>E31/J31-1</f>
        <v>-0.99997786996709548</v>
      </c>
      <c r="L31" s="33"/>
      <c r="O31" s="108" t="s">
        <v>41</v>
      </c>
      <c r="P31" s="109"/>
      <c r="Q31" s="33">
        <f>SUM(Q11:Q30)</f>
        <v>127059</v>
      </c>
      <c r="R31" s="34">
        <f>Q31/Q33</f>
        <v>0.89412054466767532</v>
      </c>
      <c r="S31" s="33">
        <f>SUM(S11:S30)</f>
        <v>126384</v>
      </c>
      <c r="T31" s="34">
        <f>S31/S33</f>
        <v>0.91123031666378262</v>
      </c>
      <c r="U31" s="35">
        <f>Q31/S31-1</f>
        <v>5.3408659323965768E-3</v>
      </c>
      <c r="V31" s="46"/>
    </row>
    <row r="32" spans="2:22" ht="14.45" customHeight="1" thickBot="1" x14ac:dyDescent="0.3">
      <c r="B32" s="108" t="s">
        <v>12</v>
      </c>
      <c r="C32" s="109"/>
      <c r="D32" s="33">
        <f>D33-SUM(D11:D30)</f>
        <v>6048</v>
      </c>
      <c r="E32" s="34">
        <f>D32/D33</f>
        <v>0.11397987260186197</v>
      </c>
      <c r="F32" s="33">
        <f>F33-SUM(F11:F30)</f>
        <v>4632</v>
      </c>
      <c r="G32" s="34">
        <f>F32/F33</f>
        <v>9.2775452160153829E-2</v>
      </c>
      <c r="H32" s="35">
        <f>D32/F32-1</f>
        <v>0.30569948186528495</v>
      </c>
      <c r="I32" s="46"/>
      <c r="J32" s="33">
        <f>J33-SUM(J11:J30)</f>
        <v>4758</v>
      </c>
      <c r="K32" s="34">
        <f>E32/J32-1</f>
        <v>-0.99997604458331191</v>
      </c>
      <c r="L32" s="33"/>
      <c r="O32" s="108" t="s">
        <v>12</v>
      </c>
      <c r="P32" s="109"/>
      <c r="Q32" s="33">
        <f>Q33-SUM(Q11:Q30)</f>
        <v>15046</v>
      </c>
      <c r="R32" s="34">
        <f>Q32/Q33</f>
        <v>0.10587945533232469</v>
      </c>
      <c r="S32" s="33">
        <f>S33-SUM(S11:S30)</f>
        <v>12312</v>
      </c>
      <c r="T32" s="34">
        <f>S32/S33</f>
        <v>8.8769683336217334E-2</v>
      </c>
      <c r="U32" s="35">
        <f>Q32/S32-1</f>
        <v>0.22205977907732288</v>
      </c>
      <c r="V32" s="47"/>
    </row>
    <row r="33" spans="2:22" ht="14.45" customHeight="1" thickBot="1" x14ac:dyDescent="0.3">
      <c r="B33" s="91" t="s">
        <v>34</v>
      </c>
      <c r="C33" s="92"/>
      <c r="D33" s="36">
        <v>53062</v>
      </c>
      <c r="E33" s="37">
        <v>1</v>
      </c>
      <c r="F33" s="36">
        <v>49927</v>
      </c>
      <c r="G33" s="37">
        <v>1</v>
      </c>
      <c r="H33" s="38">
        <v>6.2791675846736172E-2</v>
      </c>
      <c r="I33" s="48"/>
      <c r="J33" s="36">
        <v>44795</v>
      </c>
      <c r="K33" s="38">
        <v>0.18455184730438656</v>
      </c>
      <c r="L33" s="36"/>
      <c r="N33" s="39"/>
      <c r="O33" s="91" t="s">
        <v>34</v>
      </c>
      <c r="P33" s="92"/>
      <c r="Q33" s="36">
        <v>142105</v>
      </c>
      <c r="R33" s="37">
        <v>1</v>
      </c>
      <c r="S33" s="36">
        <v>138696</v>
      </c>
      <c r="T33" s="37">
        <v>1</v>
      </c>
      <c r="U33" s="38">
        <v>2.4578935225240794E-2</v>
      </c>
      <c r="V33" s="48"/>
    </row>
    <row r="34" spans="2:22" ht="14.45" customHeight="1" x14ac:dyDescent="0.25">
      <c r="B34" s="40" t="s">
        <v>63</v>
      </c>
      <c r="O34" s="40" t="s">
        <v>63</v>
      </c>
    </row>
    <row r="35" spans="2:22" x14ac:dyDescent="0.25">
      <c r="B35" s="41" t="s">
        <v>62</v>
      </c>
      <c r="O35" s="41" t="s">
        <v>62</v>
      </c>
    </row>
    <row r="37" spans="2:22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2:22" x14ac:dyDescent="0.25">
      <c r="B38" s="95" t="s">
        <v>152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N38" s="42"/>
      <c r="O38" s="95" t="s">
        <v>124</v>
      </c>
      <c r="P38" s="95"/>
      <c r="Q38" s="95"/>
      <c r="R38" s="95"/>
      <c r="S38" s="95"/>
      <c r="T38" s="95"/>
      <c r="U38" s="95"/>
      <c r="V38" s="95"/>
    </row>
    <row r="39" spans="2:22" x14ac:dyDescent="0.25">
      <c r="B39" s="90" t="s">
        <v>153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N39" s="42"/>
      <c r="O39" s="90" t="s">
        <v>123</v>
      </c>
      <c r="P39" s="90"/>
      <c r="Q39" s="90"/>
      <c r="R39" s="90"/>
      <c r="S39" s="90"/>
      <c r="T39" s="90"/>
      <c r="U39" s="90"/>
      <c r="V39" s="90"/>
    </row>
    <row r="40" spans="2:22" ht="15" customHeight="1" thickBot="1" x14ac:dyDescent="0.3">
      <c r="B40" s="43"/>
      <c r="C40" s="43"/>
      <c r="D40" s="43"/>
      <c r="E40" s="43"/>
      <c r="F40" s="43"/>
      <c r="G40" s="43"/>
      <c r="H40" s="43"/>
      <c r="I40" s="43"/>
      <c r="J40" s="43"/>
      <c r="K40" s="39"/>
      <c r="L40" s="16" t="s">
        <v>4</v>
      </c>
      <c r="O40" s="43"/>
      <c r="P40" s="43"/>
      <c r="Q40" s="43"/>
      <c r="R40" s="43"/>
      <c r="S40" s="43"/>
      <c r="T40" s="43"/>
      <c r="U40" s="39"/>
      <c r="V40" s="16" t="s">
        <v>4</v>
      </c>
    </row>
    <row r="41" spans="2:22" x14ac:dyDescent="0.25">
      <c r="B41" s="106" t="s">
        <v>0</v>
      </c>
      <c r="C41" s="120" t="s">
        <v>40</v>
      </c>
      <c r="D41" s="96" t="s">
        <v>130</v>
      </c>
      <c r="E41" s="97"/>
      <c r="F41" s="97"/>
      <c r="G41" s="97"/>
      <c r="H41" s="97"/>
      <c r="I41" s="98"/>
      <c r="J41" s="96" t="s">
        <v>100</v>
      </c>
      <c r="K41" s="97"/>
      <c r="L41" s="98"/>
      <c r="O41" s="106" t="s">
        <v>0</v>
      </c>
      <c r="P41" s="120" t="s">
        <v>40</v>
      </c>
      <c r="Q41" s="96" t="s">
        <v>132</v>
      </c>
      <c r="R41" s="97"/>
      <c r="S41" s="97"/>
      <c r="T41" s="97"/>
      <c r="U41" s="97"/>
      <c r="V41" s="98"/>
    </row>
    <row r="42" spans="2:22" ht="15" customHeight="1" thickBot="1" x14ac:dyDescent="0.3">
      <c r="B42" s="107"/>
      <c r="C42" s="121"/>
      <c r="D42" s="99" t="s">
        <v>144</v>
      </c>
      <c r="E42" s="100"/>
      <c r="F42" s="100"/>
      <c r="G42" s="100"/>
      <c r="H42" s="100"/>
      <c r="I42" s="101"/>
      <c r="J42" s="99" t="s">
        <v>101</v>
      </c>
      <c r="K42" s="100"/>
      <c r="L42" s="101"/>
      <c r="O42" s="107"/>
      <c r="P42" s="121"/>
      <c r="Q42" s="99" t="s">
        <v>145</v>
      </c>
      <c r="R42" s="100"/>
      <c r="S42" s="100"/>
      <c r="T42" s="100"/>
      <c r="U42" s="100"/>
      <c r="V42" s="101"/>
    </row>
    <row r="43" spans="2:22" ht="15" customHeight="1" x14ac:dyDescent="0.25">
      <c r="B43" s="107"/>
      <c r="C43" s="121"/>
      <c r="D43" s="112">
        <v>2025</v>
      </c>
      <c r="E43" s="113"/>
      <c r="F43" s="112">
        <v>2024</v>
      </c>
      <c r="G43" s="113"/>
      <c r="H43" s="110" t="s">
        <v>5</v>
      </c>
      <c r="I43" s="110" t="s">
        <v>43</v>
      </c>
      <c r="J43" s="110">
        <v>2023</v>
      </c>
      <c r="K43" s="110" t="s">
        <v>133</v>
      </c>
      <c r="L43" s="102" t="s">
        <v>135</v>
      </c>
      <c r="O43" s="107"/>
      <c r="P43" s="121"/>
      <c r="Q43" s="112">
        <v>2024</v>
      </c>
      <c r="R43" s="113"/>
      <c r="S43" s="112">
        <v>2023</v>
      </c>
      <c r="T43" s="113"/>
      <c r="U43" s="110" t="s">
        <v>5</v>
      </c>
      <c r="V43" s="102" t="s">
        <v>58</v>
      </c>
    </row>
    <row r="44" spans="2:22" ht="15" customHeight="1" thickBot="1" x14ac:dyDescent="0.3">
      <c r="B44" s="104" t="s">
        <v>6</v>
      </c>
      <c r="C44" s="116" t="s">
        <v>40</v>
      </c>
      <c r="D44" s="114"/>
      <c r="E44" s="115"/>
      <c r="F44" s="114"/>
      <c r="G44" s="115"/>
      <c r="H44" s="111"/>
      <c r="I44" s="111"/>
      <c r="J44" s="111"/>
      <c r="K44" s="111"/>
      <c r="L44" s="103"/>
      <c r="O44" s="104" t="s">
        <v>6</v>
      </c>
      <c r="P44" s="116" t="s">
        <v>40</v>
      </c>
      <c r="Q44" s="114"/>
      <c r="R44" s="115"/>
      <c r="S44" s="114"/>
      <c r="T44" s="115"/>
      <c r="U44" s="111"/>
      <c r="V44" s="103"/>
    </row>
    <row r="45" spans="2:22" ht="15" customHeight="1" x14ac:dyDescent="0.25">
      <c r="B45" s="104"/>
      <c r="C45" s="116"/>
      <c r="D45" s="17" t="s">
        <v>8</v>
      </c>
      <c r="E45" s="18" t="s">
        <v>2</v>
      </c>
      <c r="F45" s="17" t="s">
        <v>8</v>
      </c>
      <c r="G45" s="18" t="s">
        <v>2</v>
      </c>
      <c r="H45" s="93" t="s">
        <v>9</v>
      </c>
      <c r="I45" s="93" t="s">
        <v>44</v>
      </c>
      <c r="J45" s="93" t="s">
        <v>8</v>
      </c>
      <c r="K45" s="93" t="s">
        <v>134</v>
      </c>
      <c r="L45" s="118" t="s">
        <v>136</v>
      </c>
      <c r="O45" s="104"/>
      <c r="P45" s="116"/>
      <c r="Q45" s="17" t="s">
        <v>8</v>
      </c>
      <c r="R45" s="18" t="s">
        <v>2</v>
      </c>
      <c r="S45" s="17" t="s">
        <v>8</v>
      </c>
      <c r="T45" s="18" t="s">
        <v>2</v>
      </c>
      <c r="U45" s="93" t="s">
        <v>9</v>
      </c>
      <c r="V45" s="118" t="s">
        <v>59</v>
      </c>
    </row>
    <row r="46" spans="2:22" ht="15" customHeight="1" thickBot="1" x14ac:dyDescent="0.3">
      <c r="B46" s="105"/>
      <c r="C46" s="117"/>
      <c r="D46" s="20" t="s">
        <v>10</v>
      </c>
      <c r="E46" s="21" t="s">
        <v>11</v>
      </c>
      <c r="F46" s="20" t="s">
        <v>10</v>
      </c>
      <c r="G46" s="21" t="s">
        <v>11</v>
      </c>
      <c r="H46" s="94"/>
      <c r="I46" s="94"/>
      <c r="J46" s="94" t="s">
        <v>10</v>
      </c>
      <c r="K46" s="94"/>
      <c r="L46" s="119"/>
      <c r="O46" s="105"/>
      <c r="P46" s="117"/>
      <c r="Q46" s="20" t="s">
        <v>10</v>
      </c>
      <c r="R46" s="21" t="s">
        <v>11</v>
      </c>
      <c r="S46" s="20" t="s">
        <v>10</v>
      </c>
      <c r="T46" s="21" t="s">
        <v>11</v>
      </c>
      <c r="U46" s="94"/>
      <c r="V46" s="119"/>
    </row>
    <row r="47" spans="2:22" ht="15.75" thickBot="1" x14ac:dyDescent="0.3">
      <c r="B47" s="23">
        <v>1</v>
      </c>
      <c r="C47" s="24" t="s">
        <v>46</v>
      </c>
      <c r="D47" s="25">
        <v>1870</v>
      </c>
      <c r="E47" s="26">
        <v>3.5241792619954013E-2</v>
      </c>
      <c r="F47" s="25">
        <v>2448</v>
      </c>
      <c r="G47" s="26">
        <v>4.9031586115728963E-2</v>
      </c>
      <c r="H47" s="27">
        <v>-0.23611111111111116</v>
      </c>
      <c r="I47" s="44">
        <v>0</v>
      </c>
      <c r="J47" s="25">
        <v>1667</v>
      </c>
      <c r="K47" s="27">
        <v>0.12177564487102588</v>
      </c>
      <c r="L47" s="44">
        <v>0</v>
      </c>
      <c r="O47" s="23">
        <v>1</v>
      </c>
      <c r="P47" s="24" t="s">
        <v>46</v>
      </c>
      <c r="Q47" s="25">
        <v>5794</v>
      </c>
      <c r="R47" s="26">
        <v>4.0772668097533514E-2</v>
      </c>
      <c r="S47" s="25">
        <v>8051</v>
      </c>
      <c r="T47" s="26">
        <v>5.8047816807982926E-2</v>
      </c>
      <c r="U47" s="27">
        <v>-0.28033784623028191</v>
      </c>
      <c r="V47" s="44">
        <v>0</v>
      </c>
    </row>
    <row r="48" spans="2:22" ht="15" customHeight="1" thickBot="1" x14ac:dyDescent="0.3">
      <c r="B48" s="28">
        <v>2</v>
      </c>
      <c r="C48" s="29" t="s">
        <v>35</v>
      </c>
      <c r="D48" s="30">
        <v>1826</v>
      </c>
      <c r="E48" s="31">
        <v>3.4412573970072746E-2</v>
      </c>
      <c r="F48" s="30">
        <v>2364</v>
      </c>
      <c r="G48" s="31">
        <v>4.7349129729404929E-2</v>
      </c>
      <c r="H48" s="32">
        <v>-0.22758037225042305</v>
      </c>
      <c r="I48" s="45">
        <v>0</v>
      </c>
      <c r="J48" s="30">
        <v>1432</v>
      </c>
      <c r="K48" s="32">
        <v>0.27513966480446927</v>
      </c>
      <c r="L48" s="45">
        <v>1</v>
      </c>
      <c r="O48" s="28">
        <v>2</v>
      </c>
      <c r="P48" s="29" t="s">
        <v>35</v>
      </c>
      <c r="Q48" s="30">
        <v>4621</v>
      </c>
      <c r="R48" s="31">
        <v>3.2518208367052534E-2</v>
      </c>
      <c r="S48" s="30">
        <v>5655</v>
      </c>
      <c r="T48" s="31">
        <v>4.0772625021630038E-2</v>
      </c>
      <c r="U48" s="32">
        <v>-0.18284703801945179</v>
      </c>
      <c r="V48" s="45">
        <v>0</v>
      </c>
    </row>
    <row r="49" spans="2:22" ht="15" customHeight="1" thickBot="1" x14ac:dyDescent="0.3">
      <c r="B49" s="23">
        <v>3</v>
      </c>
      <c r="C49" s="24" t="s">
        <v>82</v>
      </c>
      <c r="D49" s="25">
        <v>1643</v>
      </c>
      <c r="E49" s="26">
        <v>3.0963778221702914E-2</v>
      </c>
      <c r="F49" s="25">
        <v>1588</v>
      </c>
      <c r="G49" s="26">
        <v>3.1806437398601957E-2</v>
      </c>
      <c r="H49" s="27">
        <v>3.4634760705289702E-2</v>
      </c>
      <c r="I49" s="44">
        <v>0</v>
      </c>
      <c r="J49" s="25">
        <v>578</v>
      </c>
      <c r="K49" s="27">
        <v>1.8425605536332181</v>
      </c>
      <c r="L49" s="44">
        <v>10</v>
      </c>
      <c r="O49" s="23">
        <v>3</v>
      </c>
      <c r="P49" s="24" t="s">
        <v>48</v>
      </c>
      <c r="Q49" s="25">
        <v>4527</v>
      </c>
      <c r="R49" s="26">
        <v>3.1856725660603075E-2</v>
      </c>
      <c r="S49" s="25">
        <v>3686</v>
      </c>
      <c r="T49" s="26">
        <v>2.6576108900040377E-2</v>
      </c>
      <c r="U49" s="27">
        <v>0.22816060770482904</v>
      </c>
      <c r="V49" s="44">
        <v>1</v>
      </c>
    </row>
    <row r="50" spans="2:22" ht="15.75" thickBot="1" x14ac:dyDescent="0.3">
      <c r="B50" s="28">
        <v>4</v>
      </c>
      <c r="C50" s="29" t="s">
        <v>48</v>
      </c>
      <c r="D50" s="30">
        <v>1371</v>
      </c>
      <c r="E50" s="31">
        <v>2.5837699295164149E-2</v>
      </c>
      <c r="F50" s="30">
        <v>1332</v>
      </c>
      <c r="G50" s="31">
        <v>2.6678951268852526E-2</v>
      </c>
      <c r="H50" s="32">
        <v>2.9279279279279313E-2</v>
      </c>
      <c r="I50" s="45">
        <v>1</v>
      </c>
      <c r="J50" s="30">
        <v>1530</v>
      </c>
      <c r="K50" s="32">
        <v>-0.10392156862745094</v>
      </c>
      <c r="L50" s="45">
        <v>-2</v>
      </c>
      <c r="O50" s="28">
        <v>4</v>
      </c>
      <c r="P50" s="29" t="s">
        <v>39</v>
      </c>
      <c r="Q50" s="30">
        <v>3448</v>
      </c>
      <c r="R50" s="31">
        <v>2.4263748636571551E-2</v>
      </c>
      <c r="S50" s="30">
        <v>3415</v>
      </c>
      <c r="T50" s="31">
        <v>2.4622195304839362E-2</v>
      </c>
      <c r="U50" s="32">
        <v>9.6632503660321056E-3</v>
      </c>
      <c r="V50" s="45">
        <v>2</v>
      </c>
    </row>
    <row r="51" spans="2:22" ht="15" customHeight="1" thickBot="1" x14ac:dyDescent="0.3">
      <c r="B51" s="23">
        <v>5</v>
      </c>
      <c r="C51" s="24" t="s">
        <v>39</v>
      </c>
      <c r="D51" s="25">
        <v>1101</v>
      </c>
      <c r="E51" s="26">
        <v>2.0749312125438166E-2</v>
      </c>
      <c r="F51" s="25">
        <v>1014</v>
      </c>
      <c r="G51" s="26">
        <v>2.03096520920544E-2</v>
      </c>
      <c r="H51" s="27">
        <v>8.5798816568047442E-2</v>
      </c>
      <c r="I51" s="44">
        <v>2</v>
      </c>
      <c r="J51" s="25">
        <v>1070</v>
      </c>
      <c r="K51" s="27">
        <v>2.8971962616822333E-2</v>
      </c>
      <c r="L51" s="44">
        <v>1</v>
      </c>
      <c r="O51" s="23">
        <v>5</v>
      </c>
      <c r="P51" s="24" t="s">
        <v>75</v>
      </c>
      <c r="Q51" s="25">
        <v>3054</v>
      </c>
      <c r="R51" s="26">
        <v>2.1491150909538723E-2</v>
      </c>
      <c r="S51" s="25">
        <v>5056</v>
      </c>
      <c r="T51" s="26">
        <v>3.6453827075041821E-2</v>
      </c>
      <c r="U51" s="27">
        <v>-0.39596518987341767</v>
      </c>
      <c r="V51" s="44">
        <v>-2</v>
      </c>
    </row>
    <row r="52" spans="2:22" ht="15.75" thickBot="1" x14ac:dyDescent="0.3">
      <c r="B52" s="28">
        <v>6</v>
      </c>
      <c r="C52" s="29" t="s">
        <v>77</v>
      </c>
      <c r="D52" s="30">
        <v>1097</v>
      </c>
      <c r="E52" s="31">
        <v>2.0673928611812598E-2</v>
      </c>
      <c r="F52" s="30">
        <v>659</v>
      </c>
      <c r="G52" s="31">
        <v>1.3199270935565926E-2</v>
      </c>
      <c r="H52" s="32">
        <v>0.66464339908952952</v>
      </c>
      <c r="I52" s="45">
        <v>9</v>
      </c>
      <c r="J52" s="30">
        <v>1077</v>
      </c>
      <c r="K52" s="32">
        <v>1.8570102135561761E-2</v>
      </c>
      <c r="L52" s="45">
        <v>-1</v>
      </c>
      <c r="O52" s="28">
        <v>6</v>
      </c>
      <c r="P52" s="29" t="s">
        <v>38</v>
      </c>
      <c r="Q52" s="30">
        <v>2871</v>
      </c>
      <c r="R52" s="31">
        <v>2.0203370746982866E-2</v>
      </c>
      <c r="S52" s="30">
        <v>3433</v>
      </c>
      <c r="T52" s="31">
        <v>2.4751975543635001E-2</v>
      </c>
      <c r="U52" s="32">
        <v>-0.16370521409845618</v>
      </c>
      <c r="V52" s="45">
        <v>-1</v>
      </c>
    </row>
    <row r="53" spans="2:22" ht="15.75" thickBot="1" x14ac:dyDescent="0.3">
      <c r="B53" s="23">
        <v>7</v>
      </c>
      <c r="C53" s="24" t="s">
        <v>75</v>
      </c>
      <c r="D53" s="25">
        <v>1093</v>
      </c>
      <c r="E53" s="26">
        <v>2.0598545098187027E-2</v>
      </c>
      <c r="F53" s="25">
        <v>1339</v>
      </c>
      <c r="G53" s="26">
        <v>2.6819155967712862E-2</v>
      </c>
      <c r="H53" s="27">
        <v>-0.1837191934279313</v>
      </c>
      <c r="I53" s="44">
        <v>-3</v>
      </c>
      <c r="J53" s="25">
        <v>1109</v>
      </c>
      <c r="K53" s="27">
        <v>-1.4427412082957614E-2</v>
      </c>
      <c r="L53" s="44">
        <v>-3</v>
      </c>
      <c r="O53" s="23">
        <v>7</v>
      </c>
      <c r="P53" s="24" t="s">
        <v>47</v>
      </c>
      <c r="Q53" s="25">
        <v>2815</v>
      </c>
      <c r="R53" s="26">
        <v>1.9809295943140636E-2</v>
      </c>
      <c r="S53" s="25">
        <v>3357</v>
      </c>
      <c r="T53" s="26">
        <v>2.4204014535386745E-2</v>
      </c>
      <c r="U53" s="27">
        <v>-0.16145367887995232</v>
      </c>
      <c r="V53" s="44">
        <v>0</v>
      </c>
    </row>
    <row r="54" spans="2:22" ht="15.75" thickBot="1" x14ac:dyDescent="0.3">
      <c r="B54" s="28">
        <v>8</v>
      </c>
      <c r="C54" s="29" t="s">
        <v>38</v>
      </c>
      <c r="D54" s="30">
        <v>976</v>
      </c>
      <c r="E54" s="31">
        <v>1.8393577324639102E-2</v>
      </c>
      <c r="F54" s="30">
        <v>994</v>
      </c>
      <c r="G54" s="31">
        <v>1.9909067238167724E-2</v>
      </c>
      <c r="H54" s="32">
        <v>-1.810865191146882E-2</v>
      </c>
      <c r="I54" s="45">
        <v>0</v>
      </c>
      <c r="J54" s="30">
        <v>925</v>
      </c>
      <c r="K54" s="32">
        <v>5.5135135135135238E-2</v>
      </c>
      <c r="L54" s="45">
        <v>-1</v>
      </c>
      <c r="O54" s="28">
        <v>8</v>
      </c>
      <c r="P54" s="29" t="s">
        <v>77</v>
      </c>
      <c r="Q54" s="30">
        <v>2760</v>
      </c>
      <c r="R54" s="31">
        <v>1.9422258189367016E-2</v>
      </c>
      <c r="S54" s="30">
        <v>1706</v>
      </c>
      <c r="T54" s="31">
        <v>1.2300282632520044E-2</v>
      </c>
      <c r="U54" s="32">
        <v>0.61781946072684635</v>
      </c>
      <c r="V54" s="45">
        <v>6</v>
      </c>
    </row>
    <row r="55" spans="2:22" ht="15.75" thickBot="1" x14ac:dyDescent="0.3">
      <c r="B55" s="23">
        <v>9</v>
      </c>
      <c r="C55" s="24" t="s">
        <v>37</v>
      </c>
      <c r="D55" s="25">
        <v>907</v>
      </c>
      <c r="E55" s="26">
        <v>1.7093211714598017E-2</v>
      </c>
      <c r="F55" s="25">
        <v>975</v>
      </c>
      <c r="G55" s="26">
        <v>1.9528511626975383E-2</v>
      </c>
      <c r="H55" s="27">
        <v>-6.974358974358974E-2</v>
      </c>
      <c r="I55" s="44">
        <v>0</v>
      </c>
      <c r="J55" s="25">
        <v>618</v>
      </c>
      <c r="K55" s="27">
        <v>0.46763754045307437</v>
      </c>
      <c r="L55" s="44">
        <v>2</v>
      </c>
      <c r="O55" s="23">
        <v>9</v>
      </c>
      <c r="P55" s="24" t="s">
        <v>82</v>
      </c>
      <c r="Q55" s="25">
        <v>2701</v>
      </c>
      <c r="R55" s="26">
        <v>1.9007072235318955E-2</v>
      </c>
      <c r="S55" s="25">
        <v>2618</v>
      </c>
      <c r="T55" s="26">
        <v>1.8875814731499106E-2</v>
      </c>
      <c r="U55" s="27">
        <v>3.1703590527119907E-2</v>
      </c>
      <c r="V55" s="44">
        <v>0</v>
      </c>
    </row>
    <row r="56" spans="2:22" ht="15.75" thickBot="1" x14ac:dyDescent="0.3">
      <c r="B56" s="28">
        <v>10</v>
      </c>
      <c r="C56" s="29" t="s">
        <v>47</v>
      </c>
      <c r="D56" s="30">
        <v>896</v>
      </c>
      <c r="E56" s="31">
        <v>1.68859070521277E-2</v>
      </c>
      <c r="F56" s="30">
        <v>1059</v>
      </c>
      <c r="G56" s="31">
        <v>2.1210968013299417E-2</v>
      </c>
      <c r="H56" s="32">
        <v>-0.15391879131255903</v>
      </c>
      <c r="I56" s="45">
        <v>-4</v>
      </c>
      <c r="J56" s="30">
        <v>853</v>
      </c>
      <c r="K56" s="32">
        <v>5.0410316529894583E-2</v>
      </c>
      <c r="L56" s="45">
        <v>-1</v>
      </c>
      <c r="O56" s="28">
        <v>10</v>
      </c>
      <c r="P56" s="29" t="s">
        <v>92</v>
      </c>
      <c r="Q56" s="30">
        <v>2485</v>
      </c>
      <c r="R56" s="31">
        <v>1.7487069420498928E-2</v>
      </c>
      <c r="S56" s="30">
        <v>1022</v>
      </c>
      <c r="T56" s="31">
        <v>7.3686335582857469E-3</v>
      </c>
      <c r="U56" s="32">
        <v>1.4315068493150687</v>
      </c>
      <c r="V56" s="45">
        <v>26</v>
      </c>
    </row>
    <row r="57" spans="2:22" ht="15.75" thickBot="1" x14ac:dyDescent="0.3">
      <c r="B57" s="23">
        <v>11</v>
      </c>
      <c r="C57" s="24" t="s">
        <v>42</v>
      </c>
      <c r="D57" s="25">
        <v>785</v>
      </c>
      <c r="E57" s="26">
        <v>1.4794014549018129E-2</v>
      </c>
      <c r="F57" s="25">
        <v>434</v>
      </c>
      <c r="G57" s="26">
        <v>8.6926913293408382E-3</v>
      </c>
      <c r="H57" s="27">
        <v>0.8087557603686637</v>
      </c>
      <c r="I57" s="44">
        <v>17</v>
      </c>
      <c r="J57" s="25">
        <v>483</v>
      </c>
      <c r="K57" s="27">
        <v>0.62525879917184257</v>
      </c>
      <c r="L57" s="44">
        <v>11</v>
      </c>
      <c r="O57" s="23">
        <v>11</v>
      </c>
      <c r="P57" s="24" t="s">
        <v>60</v>
      </c>
      <c r="Q57" s="25">
        <v>2245</v>
      </c>
      <c r="R57" s="26">
        <v>1.5798177404032231E-2</v>
      </c>
      <c r="S57" s="25">
        <v>1781</v>
      </c>
      <c r="T57" s="26">
        <v>1.2841033627501875E-2</v>
      </c>
      <c r="U57" s="27">
        <v>0.26052779337450871</v>
      </c>
      <c r="V57" s="44">
        <v>2</v>
      </c>
    </row>
    <row r="58" spans="2:22" ht="15.75" thickBot="1" x14ac:dyDescent="0.3">
      <c r="B58" s="28">
        <v>12</v>
      </c>
      <c r="C58" s="29" t="s">
        <v>60</v>
      </c>
      <c r="D58" s="30">
        <v>771</v>
      </c>
      <c r="E58" s="31">
        <v>1.4530172251328634E-2</v>
      </c>
      <c r="F58" s="30">
        <v>598</v>
      </c>
      <c r="G58" s="31">
        <v>1.197748713121157E-2</v>
      </c>
      <c r="H58" s="32">
        <v>0.28929765886287617</v>
      </c>
      <c r="I58" s="45">
        <v>6</v>
      </c>
      <c r="J58" s="30">
        <v>508</v>
      </c>
      <c r="K58" s="32">
        <v>0.51771653543307083</v>
      </c>
      <c r="L58" s="45">
        <v>8</v>
      </c>
      <c r="O58" s="28">
        <v>12</v>
      </c>
      <c r="P58" s="29" t="s">
        <v>54</v>
      </c>
      <c r="Q58" s="30">
        <v>2184</v>
      </c>
      <c r="R58" s="31">
        <v>1.5368917349846944E-2</v>
      </c>
      <c r="S58" s="30">
        <v>3013</v>
      </c>
      <c r="T58" s="31">
        <v>2.1723769971736747E-2</v>
      </c>
      <c r="U58" s="32">
        <v>-0.27514105542648526</v>
      </c>
      <c r="V58" s="45">
        <v>-4</v>
      </c>
    </row>
    <row r="59" spans="2:22" ht="15.75" thickBot="1" x14ac:dyDescent="0.3">
      <c r="B59" s="23">
        <v>13</v>
      </c>
      <c r="C59" s="24" t="s">
        <v>85</v>
      </c>
      <c r="D59" s="25">
        <v>693</v>
      </c>
      <c r="E59" s="26">
        <v>1.3060193735630018E-2</v>
      </c>
      <c r="F59" s="25">
        <v>886</v>
      </c>
      <c r="G59" s="26">
        <v>1.7745909027179683E-2</v>
      </c>
      <c r="H59" s="27">
        <v>-0.21783295711060946</v>
      </c>
      <c r="I59" s="44">
        <v>-2</v>
      </c>
      <c r="J59" s="25">
        <v>544</v>
      </c>
      <c r="K59" s="27">
        <v>0.27389705882352944</v>
      </c>
      <c r="L59" s="44">
        <v>5</v>
      </c>
      <c r="O59" s="23">
        <v>13</v>
      </c>
      <c r="P59" s="24" t="s">
        <v>37</v>
      </c>
      <c r="Q59" s="25">
        <v>2074</v>
      </c>
      <c r="R59" s="26">
        <v>1.4594841842299708E-2</v>
      </c>
      <c r="S59" s="25">
        <v>2260</v>
      </c>
      <c r="T59" s="26">
        <v>1.6294629982119169E-2</v>
      </c>
      <c r="U59" s="27">
        <v>-8.2300884955752163E-2</v>
      </c>
      <c r="V59" s="44">
        <v>-3</v>
      </c>
    </row>
    <row r="60" spans="2:22" ht="15.75" thickBot="1" x14ac:dyDescent="0.3">
      <c r="B60" s="28">
        <v>14</v>
      </c>
      <c r="C60" s="29" t="s">
        <v>84</v>
      </c>
      <c r="D60" s="30">
        <v>680</v>
      </c>
      <c r="E60" s="31">
        <v>1.2815197316346914E-2</v>
      </c>
      <c r="F60" s="30">
        <v>565</v>
      </c>
      <c r="G60" s="31">
        <v>1.1316522122298556E-2</v>
      </c>
      <c r="H60" s="32">
        <v>0.20353982300884965</v>
      </c>
      <c r="I60" s="45">
        <v>6</v>
      </c>
      <c r="J60" s="30">
        <v>429</v>
      </c>
      <c r="K60" s="32">
        <v>0.58508158508158514</v>
      </c>
      <c r="L60" s="45">
        <v>17</v>
      </c>
      <c r="O60" s="28">
        <v>14</v>
      </c>
      <c r="P60" s="29" t="s">
        <v>85</v>
      </c>
      <c r="Q60" s="30">
        <v>1743</v>
      </c>
      <c r="R60" s="31">
        <v>1.2265578269589388E-2</v>
      </c>
      <c r="S60" s="30">
        <v>1492</v>
      </c>
      <c r="T60" s="31">
        <v>1.0757339793505219E-2</v>
      </c>
      <c r="U60" s="32">
        <v>0.16823056300268102</v>
      </c>
      <c r="V60" s="45">
        <v>5</v>
      </c>
    </row>
    <row r="61" spans="2:22" ht="15.75" thickBot="1" x14ac:dyDescent="0.3">
      <c r="B61" s="23">
        <v>15</v>
      </c>
      <c r="C61" s="24" t="s">
        <v>56</v>
      </c>
      <c r="D61" s="25">
        <v>648</v>
      </c>
      <c r="E61" s="26">
        <v>1.2212129207342354E-2</v>
      </c>
      <c r="F61" s="25">
        <v>644</v>
      </c>
      <c r="G61" s="26">
        <v>1.289883229515092E-2</v>
      </c>
      <c r="H61" s="27">
        <v>6.2111801242235032E-3</v>
      </c>
      <c r="I61" s="44">
        <v>1</v>
      </c>
      <c r="J61" s="25">
        <v>447</v>
      </c>
      <c r="K61" s="27">
        <v>0.44966442953020125</v>
      </c>
      <c r="L61" s="44">
        <v>12</v>
      </c>
      <c r="O61" s="23">
        <v>15</v>
      </c>
      <c r="P61" s="24" t="s">
        <v>42</v>
      </c>
      <c r="Q61" s="25">
        <v>1718</v>
      </c>
      <c r="R61" s="26">
        <v>1.2089652017874108E-2</v>
      </c>
      <c r="S61" s="25">
        <v>1318</v>
      </c>
      <c r="T61" s="26">
        <v>9.5027974851473723E-3</v>
      </c>
      <c r="U61" s="27">
        <v>0.30349013657056156</v>
      </c>
      <c r="V61" s="44">
        <v>10</v>
      </c>
    </row>
    <row r="62" spans="2:22" ht="15.75" thickBot="1" x14ac:dyDescent="0.3">
      <c r="B62" s="28">
        <v>16</v>
      </c>
      <c r="C62" s="29" t="s">
        <v>93</v>
      </c>
      <c r="D62" s="30">
        <v>635</v>
      </c>
      <c r="E62" s="31">
        <v>1.1967132788059252E-2</v>
      </c>
      <c r="F62" s="30">
        <v>154</v>
      </c>
      <c r="G62" s="31">
        <v>3.084503374927394E-3</v>
      </c>
      <c r="H62" s="32">
        <v>3.1233766233766236</v>
      </c>
      <c r="I62" s="45">
        <v>74</v>
      </c>
      <c r="J62" s="30">
        <v>392</v>
      </c>
      <c r="K62" s="32">
        <v>0.61989795918367352</v>
      </c>
      <c r="L62" s="45">
        <v>21</v>
      </c>
      <c r="O62" s="28">
        <v>16</v>
      </c>
      <c r="P62" s="29" t="s">
        <v>93</v>
      </c>
      <c r="Q62" s="30">
        <v>1671</v>
      </c>
      <c r="R62" s="31">
        <v>1.175891066464938E-2</v>
      </c>
      <c r="S62" s="30">
        <v>374</v>
      </c>
      <c r="T62" s="31">
        <v>2.6965449616427294E-3</v>
      </c>
      <c r="U62" s="32">
        <v>3.4679144385026737</v>
      </c>
      <c r="V62" s="45">
        <v>84</v>
      </c>
    </row>
    <row r="63" spans="2:22" ht="15.75" thickBot="1" x14ac:dyDescent="0.3">
      <c r="B63" s="23">
        <v>17</v>
      </c>
      <c r="C63" s="24" t="s">
        <v>64</v>
      </c>
      <c r="D63" s="25">
        <v>612</v>
      </c>
      <c r="E63" s="26">
        <v>1.1533677584712224E-2</v>
      </c>
      <c r="F63" s="25">
        <v>442</v>
      </c>
      <c r="G63" s="26">
        <v>8.8529252708955068E-3</v>
      </c>
      <c r="H63" s="27">
        <v>0.38461538461538458</v>
      </c>
      <c r="I63" s="44">
        <v>10</v>
      </c>
      <c r="J63" s="25">
        <v>423</v>
      </c>
      <c r="K63" s="27">
        <v>0.44680851063829796</v>
      </c>
      <c r="L63" s="44">
        <v>15</v>
      </c>
      <c r="O63" s="23">
        <v>17</v>
      </c>
      <c r="P63" s="24" t="s">
        <v>56</v>
      </c>
      <c r="Q63" s="25">
        <v>1650</v>
      </c>
      <c r="R63" s="26">
        <v>1.1611132613208543E-2</v>
      </c>
      <c r="S63" s="25">
        <v>1991</v>
      </c>
      <c r="T63" s="26">
        <v>1.4355136413451E-2</v>
      </c>
      <c r="U63" s="27">
        <v>-0.17127071823204421</v>
      </c>
      <c r="V63" s="44">
        <v>-5</v>
      </c>
    </row>
    <row r="64" spans="2:22" x14ac:dyDescent="0.25">
      <c r="B64" s="28">
        <v>18</v>
      </c>
      <c r="C64" s="29" t="s">
        <v>83</v>
      </c>
      <c r="D64" s="30">
        <v>609</v>
      </c>
      <c r="E64" s="31">
        <v>1.1477139949493046E-2</v>
      </c>
      <c r="F64" s="30">
        <v>682</v>
      </c>
      <c r="G64" s="31">
        <v>1.3659943517535602E-2</v>
      </c>
      <c r="H64" s="32">
        <v>-0.10703812316715544</v>
      </c>
      <c r="I64" s="45">
        <v>-5</v>
      </c>
      <c r="J64" s="30">
        <v>548</v>
      </c>
      <c r="K64" s="32">
        <v>0.11131386861313874</v>
      </c>
      <c r="L64" s="45">
        <v>-1</v>
      </c>
      <c r="O64" s="28">
        <v>18</v>
      </c>
      <c r="P64" s="29" t="s">
        <v>83</v>
      </c>
      <c r="Q64" s="30">
        <v>1619</v>
      </c>
      <c r="R64" s="31">
        <v>1.1392984061081595E-2</v>
      </c>
      <c r="S64" s="30">
        <v>1382</v>
      </c>
      <c r="T64" s="31">
        <v>9.9642383341985354E-3</v>
      </c>
      <c r="U64" s="32">
        <v>0.17149059334298111</v>
      </c>
      <c r="V64" s="45">
        <v>3</v>
      </c>
    </row>
    <row r="65" spans="2:22" ht="15.75" thickBot="1" x14ac:dyDescent="0.3">
      <c r="B65" s="23" t="s">
        <v>94</v>
      </c>
      <c r="C65" s="24" t="s">
        <v>92</v>
      </c>
      <c r="D65" s="25">
        <v>609</v>
      </c>
      <c r="E65" s="26">
        <v>1.1477139949493046E-2</v>
      </c>
      <c r="F65" s="25">
        <v>190</v>
      </c>
      <c r="G65" s="26">
        <v>3.8055561119234083E-3</v>
      </c>
      <c r="H65" s="27">
        <v>2.2052631578947368</v>
      </c>
      <c r="I65" s="44">
        <v>59</v>
      </c>
      <c r="J65" s="25">
        <v>890</v>
      </c>
      <c r="K65" s="27">
        <v>-0.31573033707865172</v>
      </c>
      <c r="L65" s="44">
        <v>-10</v>
      </c>
      <c r="O65" s="23">
        <v>19</v>
      </c>
      <c r="P65" s="24" t="s">
        <v>36</v>
      </c>
      <c r="Q65" s="25">
        <v>1611</v>
      </c>
      <c r="R65" s="26">
        <v>1.1336687660532705E-2</v>
      </c>
      <c r="S65" s="25">
        <v>1594</v>
      </c>
      <c r="T65" s="26">
        <v>1.149276114668051E-2</v>
      </c>
      <c r="U65" s="27">
        <v>1.0664993726474226E-2</v>
      </c>
      <c r="V65" s="44">
        <v>-4</v>
      </c>
    </row>
    <row r="66" spans="2:22" ht="15.75" thickBot="1" x14ac:dyDescent="0.3">
      <c r="B66" s="28">
        <v>20</v>
      </c>
      <c r="C66" s="29" t="s">
        <v>88</v>
      </c>
      <c r="D66" s="30">
        <v>600</v>
      </c>
      <c r="E66" s="31">
        <v>1.1307527043835513E-2</v>
      </c>
      <c r="F66" s="30">
        <v>493</v>
      </c>
      <c r="G66" s="31">
        <v>9.874416648306527E-3</v>
      </c>
      <c r="H66" s="32">
        <v>0.21703853955375263</v>
      </c>
      <c r="I66" s="45">
        <v>5</v>
      </c>
      <c r="J66" s="30">
        <v>470</v>
      </c>
      <c r="K66" s="32">
        <v>0.27659574468085113</v>
      </c>
      <c r="L66" s="45">
        <v>5</v>
      </c>
      <c r="O66" s="28">
        <v>20</v>
      </c>
      <c r="P66" s="29" t="s">
        <v>96</v>
      </c>
      <c r="Q66" s="30">
        <v>1540</v>
      </c>
      <c r="R66" s="31">
        <v>1.0837057105661307E-2</v>
      </c>
      <c r="S66" s="30">
        <v>957</v>
      </c>
      <c r="T66" s="31">
        <v>6.8999826959681605E-3</v>
      </c>
      <c r="U66" s="32">
        <v>0.60919540229885061</v>
      </c>
      <c r="V66" s="45">
        <v>19</v>
      </c>
    </row>
    <row r="67" spans="2:22" ht="15.75" thickBot="1" x14ac:dyDescent="0.3">
      <c r="B67" s="108" t="s">
        <v>41</v>
      </c>
      <c r="C67" s="109"/>
      <c r="D67" s="33">
        <f>SUM(D47:D66)</f>
        <v>19422</v>
      </c>
      <c r="E67" s="34">
        <f>D67/D69</f>
        <v>0.36602465040895554</v>
      </c>
      <c r="F67" s="33">
        <f>SUM(F47:F66)</f>
        <v>18860</v>
      </c>
      <c r="G67" s="34">
        <f>F67/F69</f>
        <v>0.37775151721513411</v>
      </c>
      <c r="H67" s="35">
        <f>D67/F67-1</f>
        <v>2.9798515376458168E-2</v>
      </c>
      <c r="I67" s="46"/>
      <c r="J67" s="33">
        <f>SUM(J47:J66)</f>
        <v>15993</v>
      </c>
      <c r="K67" s="34">
        <f>E67/J67-1</f>
        <v>-0.99997711344648232</v>
      </c>
      <c r="L67" s="33"/>
      <c r="O67" s="108" t="s">
        <v>41</v>
      </c>
      <c r="P67" s="109"/>
      <c r="Q67" s="33">
        <f>SUM(Q47:Q66)</f>
        <v>53131</v>
      </c>
      <c r="R67" s="34">
        <f>Q67/Q69</f>
        <v>0.37388550719538372</v>
      </c>
      <c r="S67" s="33">
        <f>SUM(S47:S66)</f>
        <v>54161</v>
      </c>
      <c r="T67" s="34">
        <f>S67/S69</f>
        <v>0.3905015285228125</v>
      </c>
      <c r="U67" s="35">
        <f>Q67/S67-1</f>
        <v>-1.9017374125293141E-2</v>
      </c>
      <c r="V67" s="46"/>
    </row>
    <row r="68" spans="2:22" ht="15.75" thickBot="1" x14ac:dyDescent="0.3">
      <c r="B68" s="108" t="s">
        <v>12</v>
      </c>
      <c r="C68" s="109"/>
      <c r="D68" s="33">
        <f>D69-SUM(D47:D66)</f>
        <v>33640</v>
      </c>
      <c r="E68" s="34">
        <f>D68/D69</f>
        <v>0.6339753495910444</v>
      </c>
      <c r="F68" s="33">
        <f>F69-SUM(F47:F66)</f>
        <v>31067</v>
      </c>
      <c r="G68" s="34">
        <f>F68/F69</f>
        <v>0.62224848278486589</v>
      </c>
      <c r="H68" s="35">
        <f>D68/F68-1</f>
        <v>8.2820999774680493E-2</v>
      </c>
      <c r="I68" s="46"/>
      <c r="J68" s="33">
        <f>J69-SUM(J47:J66)</f>
        <v>28802</v>
      </c>
      <c r="K68" s="34">
        <f>E68/J68-1</f>
        <v>-0.99997798849560482</v>
      </c>
      <c r="L68" s="33"/>
      <c r="O68" s="108" t="s">
        <v>12</v>
      </c>
      <c r="P68" s="109"/>
      <c r="Q68" s="33">
        <f>Q69-SUM(Q47:Q66)</f>
        <v>88974</v>
      </c>
      <c r="R68" s="34">
        <f>Q68/Q69</f>
        <v>0.62611449280461628</v>
      </c>
      <c r="S68" s="33">
        <f>S69-SUM(S47:S66)</f>
        <v>84535</v>
      </c>
      <c r="T68" s="34">
        <f>S68/S69</f>
        <v>0.6094984714771875</v>
      </c>
      <c r="U68" s="35">
        <f>Q68/S68-1</f>
        <v>5.2510794345537404E-2</v>
      </c>
      <c r="V68" s="47"/>
    </row>
    <row r="69" spans="2:22" ht="15.75" thickBot="1" x14ac:dyDescent="0.3">
      <c r="B69" s="91" t="s">
        <v>34</v>
      </c>
      <c r="C69" s="92"/>
      <c r="D69" s="36">
        <v>53062</v>
      </c>
      <c r="E69" s="37">
        <v>1</v>
      </c>
      <c r="F69" s="36">
        <v>49927</v>
      </c>
      <c r="G69" s="37">
        <v>1</v>
      </c>
      <c r="H69" s="38">
        <v>6.2791675846736172E-2</v>
      </c>
      <c r="I69" s="48"/>
      <c r="J69" s="36">
        <v>44795</v>
      </c>
      <c r="K69" s="38">
        <v>0.18455184730438656</v>
      </c>
      <c r="L69" s="36"/>
      <c r="N69" s="39"/>
      <c r="O69" s="91" t="s">
        <v>34</v>
      </c>
      <c r="P69" s="92"/>
      <c r="Q69" s="36">
        <v>142105</v>
      </c>
      <c r="R69" s="37">
        <v>1</v>
      </c>
      <c r="S69" s="36">
        <v>138696</v>
      </c>
      <c r="T69" s="37">
        <v>1</v>
      </c>
      <c r="U69" s="38">
        <v>2.4578935225240794E-2</v>
      </c>
      <c r="V69" s="48"/>
    </row>
    <row r="70" spans="2:22" x14ac:dyDescent="0.25">
      <c r="B70" s="40" t="s">
        <v>63</v>
      </c>
      <c r="O70" s="40" t="s">
        <v>63</v>
      </c>
    </row>
    <row r="71" spans="2:22" x14ac:dyDescent="0.25">
      <c r="B71" s="41" t="s">
        <v>62</v>
      </c>
      <c r="O71" s="41" t="s">
        <v>62</v>
      </c>
    </row>
  </sheetData>
  <mergeCells count="84"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workbookViewId="0">
      <selection activeCell="C6" sqref="C6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42"/>
      <c r="C1" s="42"/>
      <c r="D1" s="42"/>
      <c r="E1" s="42"/>
      <c r="F1" s="42"/>
      <c r="G1" s="42"/>
      <c r="H1" s="49">
        <v>45750</v>
      </c>
    </row>
    <row r="2" spans="1:8" x14ac:dyDescent="0.2">
      <c r="A2" s="42"/>
      <c r="B2" s="42"/>
      <c r="C2" s="42"/>
      <c r="D2" s="42"/>
      <c r="E2" s="42"/>
      <c r="F2" s="42"/>
      <c r="G2" s="42"/>
      <c r="H2" s="86" t="s">
        <v>195</v>
      </c>
    </row>
    <row r="3" spans="1:8" ht="14.45" customHeight="1" x14ac:dyDescent="0.2">
      <c r="A3" s="42"/>
      <c r="B3" s="122" t="s">
        <v>185</v>
      </c>
      <c r="C3" s="123"/>
      <c r="D3" s="123"/>
      <c r="E3" s="123"/>
      <c r="F3" s="123"/>
      <c r="G3" s="123"/>
      <c r="H3" s="124"/>
    </row>
    <row r="4" spans="1:8" x14ac:dyDescent="0.2">
      <c r="A4" s="42"/>
      <c r="B4" s="125"/>
      <c r="C4" s="126"/>
      <c r="D4" s="126"/>
      <c r="E4" s="126"/>
      <c r="F4" s="126"/>
      <c r="G4" s="126"/>
      <c r="H4" s="127"/>
    </row>
    <row r="5" spans="1:8" ht="21" customHeight="1" x14ac:dyDescent="0.25">
      <c r="A5" s="42"/>
      <c r="B5" s="128" t="s">
        <v>186</v>
      </c>
      <c r="C5" s="130" t="s">
        <v>198</v>
      </c>
      <c r="D5" s="131"/>
      <c r="E5" s="130" t="s">
        <v>199</v>
      </c>
      <c r="F5" s="131"/>
      <c r="G5" s="132" t="s">
        <v>187</v>
      </c>
      <c r="H5" s="132" t="s">
        <v>188</v>
      </c>
    </row>
    <row r="6" spans="1:8" ht="21" customHeight="1" x14ac:dyDescent="0.25">
      <c r="A6" s="42"/>
      <c r="B6" s="129"/>
      <c r="C6" s="80" t="s">
        <v>189</v>
      </c>
      <c r="D6" s="81" t="s">
        <v>190</v>
      </c>
      <c r="E6" s="80" t="s">
        <v>189</v>
      </c>
      <c r="F6" s="81" t="s">
        <v>190</v>
      </c>
      <c r="G6" s="133"/>
      <c r="H6" s="133"/>
    </row>
    <row r="7" spans="1:8" x14ac:dyDescent="0.2">
      <c r="A7" s="42"/>
      <c r="B7" s="82" t="s">
        <v>191</v>
      </c>
      <c r="C7" s="55">
        <v>50394</v>
      </c>
      <c r="D7" s="50">
        <v>0.36334140854819175</v>
      </c>
      <c r="E7" s="55">
        <v>43952</v>
      </c>
      <c r="F7" s="50">
        <v>0.30929242461560114</v>
      </c>
      <c r="G7" s="51">
        <v>-0.12783267849347146</v>
      </c>
      <c r="H7" s="52" t="s">
        <v>165</v>
      </c>
    </row>
    <row r="8" spans="1:8" x14ac:dyDescent="0.2">
      <c r="A8" s="42"/>
      <c r="B8" s="82" t="s">
        <v>65</v>
      </c>
      <c r="C8" s="55">
        <v>11019</v>
      </c>
      <c r="D8" s="50">
        <v>7.9447136182730582E-2</v>
      </c>
      <c r="E8" s="55">
        <v>10769</v>
      </c>
      <c r="F8" s="50">
        <v>7.5781992188874422E-2</v>
      </c>
      <c r="G8" s="53">
        <v>-2.2688084218168592E-2</v>
      </c>
      <c r="H8" s="52" t="s">
        <v>166</v>
      </c>
    </row>
    <row r="9" spans="1:8" x14ac:dyDescent="0.2">
      <c r="A9" s="42"/>
      <c r="B9" s="82" t="s">
        <v>192</v>
      </c>
      <c r="C9" s="55">
        <v>77283</v>
      </c>
      <c r="D9" s="50">
        <v>0.55721145526907767</v>
      </c>
      <c r="E9" s="55">
        <v>87384</v>
      </c>
      <c r="F9" s="50">
        <v>0.61492558319552448</v>
      </c>
      <c r="G9" s="53">
        <v>0.13070144792515825</v>
      </c>
      <c r="H9" s="54" t="s">
        <v>167</v>
      </c>
    </row>
    <row r="10" spans="1:8" x14ac:dyDescent="0.2">
      <c r="A10" s="42"/>
      <c r="B10" s="83" t="s">
        <v>66</v>
      </c>
      <c r="C10" s="55"/>
      <c r="D10" s="50"/>
      <c r="E10" s="55"/>
      <c r="F10" s="50"/>
      <c r="G10" s="56"/>
      <c r="H10" s="57"/>
    </row>
    <row r="11" spans="1:8" x14ac:dyDescent="0.2">
      <c r="A11" s="42"/>
      <c r="B11" s="83" t="s">
        <v>67</v>
      </c>
      <c r="C11" s="55">
        <v>4191</v>
      </c>
      <c r="D11" s="50">
        <v>3.0217165599584702E-2</v>
      </c>
      <c r="E11" s="55">
        <v>5107</v>
      </c>
      <c r="F11" s="50">
        <v>3.593821470039759E-2</v>
      </c>
      <c r="G11" s="53">
        <v>0.21856358864232872</v>
      </c>
      <c r="H11" s="54" t="s">
        <v>168</v>
      </c>
    </row>
    <row r="12" spans="1:8" x14ac:dyDescent="0.2">
      <c r="A12" s="42"/>
      <c r="B12" s="83" t="s">
        <v>68</v>
      </c>
      <c r="C12" s="55">
        <v>3749</v>
      </c>
      <c r="D12" s="50">
        <v>2.7030339735825113E-2</v>
      </c>
      <c r="E12" s="55">
        <v>5809</v>
      </c>
      <c r="F12" s="50">
        <v>4.0878223848562684E-2</v>
      </c>
      <c r="G12" s="53">
        <v>0.54947986129634563</v>
      </c>
      <c r="H12" s="54" t="s">
        <v>169</v>
      </c>
    </row>
    <row r="13" spans="1:8" x14ac:dyDescent="0.2">
      <c r="A13" s="42"/>
      <c r="B13" s="83" t="s">
        <v>69</v>
      </c>
      <c r="C13" s="55">
        <v>1</v>
      </c>
      <c r="D13" s="50">
        <v>7.2100132664244101E-6</v>
      </c>
      <c r="E13" s="55">
        <v>2</v>
      </c>
      <c r="F13" s="50">
        <v>1.4074100137222476E-5</v>
      </c>
      <c r="G13" s="53">
        <v>1</v>
      </c>
      <c r="H13" s="54" t="s">
        <v>74</v>
      </c>
    </row>
    <row r="14" spans="1:8" x14ac:dyDescent="0.2">
      <c r="A14" s="42"/>
      <c r="B14" s="83" t="s">
        <v>70</v>
      </c>
      <c r="C14" s="55">
        <v>31288</v>
      </c>
      <c r="D14" s="50">
        <v>0.22558689507988694</v>
      </c>
      <c r="E14" s="55">
        <v>34256</v>
      </c>
      <c r="F14" s="50">
        <v>0.24106118715034658</v>
      </c>
      <c r="G14" s="53">
        <v>9.4860649450268397E-2</v>
      </c>
      <c r="H14" s="54" t="s">
        <v>170</v>
      </c>
    </row>
    <row r="15" spans="1:8" x14ac:dyDescent="0.2">
      <c r="A15" s="42"/>
      <c r="B15" s="83" t="s">
        <v>71</v>
      </c>
      <c r="C15" s="55">
        <v>33607</v>
      </c>
      <c r="D15" s="50">
        <v>0.24230691584472516</v>
      </c>
      <c r="E15" s="55">
        <v>38415</v>
      </c>
      <c r="F15" s="50">
        <v>0.27032827838570073</v>
      </c>
      <c r="G15" s="53">
        <v>0.14306543279673867</v>
      </c>
      <c r="H15" s="54" t="s">
        <v>171</v>
      </c>
    </row>
    <row r="16" spans="1:8" x14ac:dyDescent="0.2">
      <c r="A16" s="42"/>
      <c r="B16" s="83" t="s">
        <v>72</v>
      </c>
      <c r="C16" s="55">
        <v>4423</v>
      </c>
      <c r="D16" s="50">
        <v>3.1889888677395166E-2</v>
      </c>
      <c r="E16" s="55">
        <v>3790</v>
      </c>
      <c r="F16" s="50">
        <v>2.6670419760036593E-2</v>
      </c>
      <c r="G16" s="53">
        <v>-0.14311553244404251</v>
      </c>
      <c r="H16" s="52" t="s">
        <v>172</v>
      </c>
    </row>
    <row r="17" spans="1:8" x14ac:dyDescent="0.2">
      <c r="A17" s="42"/>
      <c r="B17" s="83" t="s">
        <v>73</v>
      </c>
      <c r="C17" s="55">
        <v>0</v>
      </c>
      <c r="D17" s="50">
        <v>0</v>
      </c>
      <c r="E17" s="55">
        <v>0</v>
      </c>
      <c r="F17" s="50">
        <v>0</v>
      </c>
      <c r="G17" s="53" t="s">
        <v>94</v>
      </c>
      <c r="H17" s="54" t="s">
        <v>74</v>
      </c>
    </row>
    <row r="18" spans="1:8" x14ac:dyDescent="0.2">
      <c r="A18" s="42"/>
      <c r="B18" s="84" t="s">
        <v>193</v>
      </c>
      <c r="C18" s="65">
        <v>0</v>
      </c>
      <c r="D18" s="58">
        <v>1.7304031839415757E-4</v>
      </c>
      <c r="E18" s="65">
        <v>0</v>
      </c>
      <c r="F18" s="58">
        <v>3.5185250343072738E-5</v>
      </c>
      <c r="G18" s="59"/>
      <c r="H18" s="60" t="s">
        <v>74</v>
      </c>
    </row>
    <row r="19" spans="1:8" x14ac:dyDescent="0.2">
      <c r="A19" s="42"/>
      <c r="B19" s="85" t="s">
        <v>194</v>
      </c>
      <c r="C19" s="42"/>
      <c r="D19" s="42"/>
      <c r="E19" s="42"/>
      <c r="F19" s="42"/>
      <c r="G19" s="42"/>
      <c r="H19" s="42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42" t="s">
        <v>3</v>
      </c>
      <c r="D1" s="3"/>
      <c r="L1" s="4"/>
      <c r="P1" s="1"/>
      <c r="V1" s="66">
        <v>45750</v>
      </c>
    </row>
    <row r="2" spans="2:22" x14ac:dyDescent="0.2">
      <c r="D2" s="3"/>
      <c r="L2" s="4"/>
      <c r="O2" s="134" t="s">
        <v>117</v>
      </c>
      <c r="P2" s="134"/>
      <c r="Q2" s="134"/>
      <c r="R2" s="134"/>
      <c r="S2" s="134"/>
      <c r="T2" s="134"/>
      <c r="U2" s="134"/>
      <c r="V2" s="134"/>
    </row>
    <row r="3" spans="2:22" ht="14.45" customHeight="1" x14ac:dyDescent="0.2">
      <c r="B3" s="95" t="s">
        <v>154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39"/>
      <c r="N3" s="42"/>
      <c r="O3" s="134"/>
      <c r="P3" s="134"/>
      <c r="Q3" s="134"/>
      <c r="R3" s="134"/>
      <c r="S3" s="134"/>
      <c r="T3" s="134"/>
      <c r="U3" s="134"/>
      <c r="V3" s="134"/>
    </row>
    <row r="4" spans="2:22" ht="14.45" customHeight="1" x14ac:dyDescent="0.2">
      <c r="B4" s="90" t="s">
        <v>155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39"/>
      <c r="N4" s="42"/>
      <c r="O4" s="90" t="s">
        <v>118</v>
      </c>
      <c r="P4" s="90"/>
      <c r="Q4" s="90"/>
      <c r="R4" s="90"/>
      <c r="S4" s="90"/>
      <c r="T4" s="90"/>
      <c r="U4" s="90"/>
      <c r="V4" s="90"/>
    </row>
    <row r="5" spans="2:22" ht="14.45" customHeight="1" thickBot="1" x14ac:dyDescent="0.25">
      <c r="B5" s="43"/>
      <c r="C5" s="43"/>
      <c r="D5" s="43"/>
      <c r="E5" s="43"/>
      <c r="F5" s="43"/>
      <c r="G5" s="43"/>
      <c r="H5" s="43"/>
      <c r="I5" s="43"/>
      <c r="J5" s="43"/>
      <c r="K5" s="39"/>
      <c r="L5" s="16" t="s">
        <v>4</v>
      </c>
      <c r="M5" s="39"/>
      <c r="N5" s="39"/>
      <c r="O5" s="61"/>
      <c r="P5" s="61"/>
      <c r="Q5" s="61"/>
      <c r="R5" s="61"/>
      <c r="S5" s="61"/>
      <c r="T5" s="61"/>
      <c r="U5" s="61"/>
      <c r="V5" s="16" t="s">
        <v>4</v>
      </c>
    </row>
    <row r="6" spans="2:22" ht="14.45" customHeight="1" x14ac:dyDescent="0.2">
      <c r="B6" s="106" t="s">
        <v>0</v>
      </c>
      <c r="C6" s="120" t="s">
        <v>1</v>
      </c>
      <c r="D6" s="96" t="s">
        <v>130</v>
      </c>
      <c r="E6" s="97"/>
      <c r="F6" s="97"/>
      <c r="G6" s="97"/>
      <c r="H6" s="97"/>
      <c r="I6" s="98"/>
      <c r="J6" s="96" t="s">
        <v>100</v>
      </c>
      <c r="K6" s="97"/>
      <c r="L6" s="98"/>
      <c r="M6" s="39"/>
      <c r="N6" s="39"/>
      <c r="O6" s="106" t="s">
        <v>0</v>
      </c>
      <c r="P6" s="120" t="s">
        <v>1</v>
      </c>
      <c r="Q6" s="96" t="s">
        <v>132</v>
      </c>
      <c r="R6" s="97"/>
      <c r="S6" s="97"/>
      <c r="T6" s="97"/>
      <c r="U6" s="97"/>
      <c r="V6" s="98"/>
    </row>
    <row r="7" spans="2:22" ht="14.45" customHeight="1" thickBot="1" x14ac:dyDescent="0.25">
      <c r="B7" s="107"/>
      <c r="C7" s="121"/>
      <c r="D7" s="99" t="s">
        <v>144</v>
      </c>
      <c r="E7" s="100"/>
      <c r="F7" s="100"/>
      <c r="G7" s="100"/>
      <c r="H7" s="100"/>
      <c r="I7" s="101"/>
      <c r="J7" s="99" t="s">
        <v>101</v>
      </c>
      <c r="K7" s="100"/>
      <c r="L7" s="101"/>
      <c r="M7" s="39"/>
      <c r="N7" s="39"/>
      <c r="O7" s="107"/>
      <c r="P7" s="121"/>
      <c r="Q7" s="99" t="s">
        <v>151</v>
      </c>
      <c r="R7" s="100"/>
      <c r="S7" s="100"/>
      <c r="T7" s="100"/>
      <c r="U7" s="100"/>
      <c r="V7" s="101"/>
    </row>
    <row r="8" spans="2:22" ht="14.45" customHeight="1" x14ac:dyDescent="0.2">
      <c r="B8" s="107"/>
      <c r="C8" s="121"/>
      <c r="D8" s="112">
        <v>2025</v>
      </c>
      <c r="E8" s="113"/>
      <c r="F8" s="112">
        <v>2024</v>
      </c>
      <c r="G8" s="113"/>
      <c r="H8" s="110" t="s">
        <v>5</v>
      </c>
      <c r="I8" s="110" t="s">
        <v>43</v>
      </c>
      <c r="J8" s="110">
        <v>2023</v>
      </c>
      <c r="K8" s="110" t="s">
        <v>133</v>
      </c>
      <c r="L8" s="102" t="s">
        <v>135</v>
      </c>
      <c r="M8" s="39"/>
      <c r="N8" s="39"/>
      <c r="O8" s="107"/>
      <c r="P8" s="121"/>
      <c r="Q8" s="112">
        <v>2024</v>
      </c>
      <c r="R8" s="113"/>
      <c r="S8" s="112">
        <v>2023</v>
      </c>
      <c r="T8" s="113"/>
      <c r="U8" s="110" t="s">
        <v>5</v>
      </c>
      <c r="V8" s="102" t="s">
        <v>58</v>
      </c>
    </row>
    <row r="9" spans="2:22" ht="14.45" customHeight="1" thickBot="1" x14ac:dyDescent="0.25">
      <c r="B9" s="104" t="s">
        <v>6</v>
      </c>
      <c r="C9" s="116" t="s">
        <v>7</v>
      </c>
      <c r="D9" s="114"/>
      <c r="E9" s="115"/>
      <c r="F9" s="114"/>
      <c r="G9" s="115"/>
      <c r="H9" s="111"/>
      <c r="I9" s="111"/>
      <c r="J9" s="111"/>
      <c r="K9" s="111"/>
      <c r="L9" s="103"/>
      <c r="M9" s="39"/>
      <c r="N9" s="39"/>
      <c r="O9" s="104" t="s">
        <v>6</v>
      </c>
      <c r="P9" s="116" t="s">
        <v>7</v>
      </c>
      <c r="Q9" s="114"/>
      <c r="R9" s="115"/>
      <c r="S9" s="114"/>
      <c r="T9" s="115"/>
      <c r="U9" s="111"/>
      <c r="V9" s="103"/>
    </row>
    <row r="10" spans="2:22" ht="14.45" customHeight="1" x14ac:dyDescent="0.2">
      <c r="B10" s="104"/>
      <c r="C10" s="116"/>
      <c r="D10" s="17" t="s">
        <v>8</v>
      </c>
      <c r="E10" s="18" t="s">
        <v>2</v>
      </c>
      <c r="F10" s="17" t="s">
        <v>8</v>
      </c>
      <c r="G10" s="18" t="s">
        <v>2</v>
      </c>
      <c r="H10" s="93" t="s">
        <v>9</v>
      </c>
      <c r="I10" s="93" t="s">
        <v>44</v>
      </c>
      <c r="J10" s="93" t="s">
        <v>8</v>
      </c>
      <c r="K10" s="93" t="s">
        <v>134</v>
      </c>
      <c r="L10" s="118" t="s">
        <v>136</v>
      </c>
      <c r="M10" s="39"/>
      <c r="N10" s="39"/>
      <c r="O10" s="104"/>
      <c r="P10" s="116"/>
      <c r="Q10" s="17" t="s">
        <v>8</v>
      </c>
      <c r="R10" s="18" t="s">
        <v>2</v>
      </c>
      <c r="S10" s="17" t="s">
        <v>8</v>
      </c>
      <c r="T10" s="18" t="s">
        <v>2</v>
      </c>
      <c r="U10" s="93" t="s">
        <v>9</v>
      </c>
      <c r="V10" s="118" t="s">
        <v>59</v>
      </c>
    </row>
    <row r="11" spans="2:22" ht="14.45" customHeight="1" thickBot="1" x14ac:dyDescent="0.25">
      <c r="B11" s="105"/>
      <c r="C11" s="117"/>
      <c r="D11" s="20" t="s">
        <v>10</v>
      </c>
      <c r="E11" s="21" t="s">
        <v>11</v>
      </c>
      <c r="F11" s="20" t="s">
        <v>10</v>
      </c>
      <c r="G11" s="21" t="s">
        <v>11</v>
      </c>
      <c r="H11" s="94"/>
      <c r="I11" s="94"/>
      <c r="J11" s="94" t="s">
        <v>10</v>
      </c>
      <c r="K11" s="94"/>
      <c r="L11" s="119"/>
      <c r="M11" s="39"/>
      <c r="N11" s="39"/>
      <c r="O11" s="105"/>
      <c r="P11" s="117"/>
      <c r="Q11" s="20" t="s">
        <v>10</v>
      </c>
      <c r="R11" s="21" t="s">
        <v>11</v>
      </c>
      <c r="S11" s="20" t="s">
        <v>10</v>
      </c>
      <c r="T11" s="21" t="s">
        <v>11</v>
      </c>
      <c r="U11" s="94"/>
      <c r="V11" s="119"/>
    </row>
    <row r="12" spans="2:22" ht="14.45" customHeight="1" thickBot="1" x14ac:dyDescent="0.25">
      <c r="B12" s="23">
        <v>1</v>
      </c>
      <c r="C12" s="24" t="s">
        <v>19</v>
      </c>
      <c r="D12" s="25">
        <v>2426</v>
      </c>
      <c r="E12" s="26">
        <v>0.13980291592231892</v>
      </c>
      <c r="F12" s="25">
        <v>3154</v>
      </c>
      <c r="G12" s="26">
        <v>0.20072551390568319</v>
      </c>
      <c r="H12" s="27">
        <v>-0.23081800887761572</v>
      </c>
      <c r="I12" s="44">
        <v>0</v>
      </c>
      <c r="J12" s="25">
        <v>2882</v>
      </c>
      <c r="K12" s="27">
        <v>-0.15822345593337961</v>
      </c>
      <c r="L12" s="44">
        <v>0</v>
      </c>
      <c r="M12" s="39"/>
      <c r="N12" s="39"/>
      <c r="O12" s="23">
        <v>1</v>
      </c>
      <c r="P12" s="24" t="s">
        <v>19</v>
      </c>
      <c r="Q12" s="25">
        <v>8544</v>
      </c>
      <c r="R12" s="26">
        <v>0.17179739810588543</v>
      </c>
      <c r="S12" s="25">
        <v>10047</v>
      </c>
      <c r="T12" s="26">
        <v>0.22398341359015517</v>
      </c>
      <c r="U12" s="27">
        <v>-0.1495968945954016</v>
      </c>
      <c r="V12" s="44">
        <v>0</v>
      </c>
    </row>
    <row r="13" spans="2:22" ht="14.45" customHeight="1" thickBot="1" x14ac:dyDescent="0.25">
      <c r="B13" s="28">
        <v>2</v>
      </c>
      <c r="C13" s="29" t="s">
        <v>22</v>
      </c>
      <c r="D13" s="30">
        <v>1502</v>
      </c>
      <c r="E13" s="31">
        <v>8.6555638794444764E-2</v>
      </c>
      <c r="F13" s="30">
        <v>1223</v>
      </c>
      <c r="G13" s="31">
        <v>7.7833640934258264E-2</v>
      </c>
      <c r="H13" s="32">
        <v>0.22812755519215044</v>
      </c>
      <c r="I13" s="45">
        <v>1</v>
      </c>
      <c r="J13" s="30">
        <v>1314</v>
      </c>
      <c r="K13" s="32">
        <v>0.14307458143074592</v>
      </c>
      <c r="L13" s="45">
        <v>0</v>
      </c>
      <c r="M13" s="39"/>
      <c r="N13" s="39"/>
      <c r="O13" s="28">
        <v>2</v>
      </c>
      <c r="P13" s="29" t="s">
        <v>22</v>
      </c>
      <c r="Q13" s="30">
        <v>4350</v>
      </c>
      <c r="R13" s="31">
        <v>8.7467074176100376E-2</v>
      </c>
      <c r="S13" s="30">
        <v>4176</v>
      </c>
      <c r="T13" s="31">
        <v>9.3097913322632425E-2</v>
      </c>
      <c r="U13" s="32">
        <v>4.1666666666666741E-2</v>
      </c>
      <c r="V13" s="45">
        <v>1</v>
      </c>
    </row>
    <row r="14" spans="2:22" ht="14.45" customHeight="1" thickBot="1" x14ac:dyDescent="0.25">
      <c r="B14" s="23">
        <v>3</v>
      </c>
      <c r="C14" s="24" t="s">
        <v>18</v>
      </c>
      <c r="D14" s="25">
        <v>1412</v>
      </c>
      <c r="E14" s="26">
        <v>8.136921569757391E-2</v>
      </c>
      <c r="F14" s="25">
        <v>996</v>
      </c>
      <c r="G14" s="26">
        <v>6.3387004391268376E-2</v>
      </c>
      <c r="H14" s="27">
        <v>0.41767068273092378</v>
      </c>
      <c r="I14" s="44">
        <v>2</v>
      </c>
      <c r="J14" s="25">
        <v>1052</v>
      </c>
      <c r="K14" s="27">
        <v>0.34220532319391639</v>
      </c>
      <c r="L14" s="44">
        <v>1</v>
      </c>
      <c r="M14" s="39"/>
      <c r="N14" s="39"/>
      <c r="O14" s="23">
        <v>3</v>
      </c>
      <c r="P14" s="24" t="s">
        <v>18</v>
      </c>
      <c r="Q14" s="25">
        <v>3985</v>
      </c>
      <c r="R14" s="26">
        <v>8.0127882894657471E-2</v>
      </c>
      <c r="S14" s="25">
        <v>2410</v>
      </c>
      <c r="T14" s="26">
        <v>5.3727483502764399E-2</v>
      </c>
      <c r="U14" s="27">
        <v>0.65352697095435675</v>
      </c>
      <c r="V14" s="44">
        <v>3</v>
      </c>
    </row>
    <row r="15" spans="2:22" ht="14.45" customHeight="1" thickBot="1" x14ac:dyDescent="0.25">
      <c r="B15" s="28">
        <v>4</v>
      </c>
      <c r="C15" s="29" t="s">
        <v>17</v>
      </c>
      <c r="D15" s="30">
        <v>1328</v>
      </c>
      <c r="E15" s="31">
        <v>7.6528554140494434E-2</v>
      </c>
      <c r="F15" s="30">
        <v>1732</v>
      </c>
      <c r="G15" s="31">
        <v>0.11022720040730605</v>
      </c>
      <c r="H15" s="32">
        <v>-0.23325635103926101</v>
      </c>
      <c r="I15" s="45">
        <v>-2</v>
      </c>
      <c r="J15" s="30">
        <v>992</v>
      </c>
      <c r="K15" s="32">
        <v>0.33870967741935476</v>
      </c>
      <c r="L15" s="45">
        <v>1</v>
      </c>
      <c r="M15" s="39"/>
      <c r="N15" s="39"/>
      <c r="O15" s="28">
        <v>4</v>
      </c>
      <c r="P15" s="29" t="s">
        <v>17</v>
      </c>
      <c r="Q15" s="30">
        <v>3432</v>
      </c>
      <c r="R15" s="31">
        <v>6.9008505418937119E-2</v>
      </c>
      <c r="S15" s="30">
        <v>4199</v>
      </c>
      <c r="T15" s="31">
        <v>9.3610665239878724E-2</v>
      </c>
      <c r="U15" s="32">
        <v>-0.1826625386996904</v>
      </c>
      <c r="V15" s="45">
        <v>-2</v>
      </c>
    </row>
    <row r="16" spans="2:22" ht="14.45" customHeight="1" thickBot="1" x14ac:dyDescent="0.25">
      <c r="B16" s="23">
        <v>5</v>
      </c>
      <c r="C16" s="24" t="s">
        <v>29</v>
      </c>
      <c r="D16" s="25">
        <v>1187</v>
      </c>
      <c r="E16" s="26">
        <v>6.8403157955396768E-2</v>
      </c>
      <c r="F16" s="25">
        <v>889</v>
      </c>
      <c r="G16" s="26">
        <v>5.6577356329154206E-2</v>
      </c>
      <c r="H16" s="27">
        <v>0.33520809898762649</v>
      </c>
      <c r="I16" s="44">
        <v>1</v>
      </c>
      <c r="J16" s="25">
        <v>990</v>
      </c>
      <c r="K16" s="27">
        <v>0.19898989898989905</v>
      </c>
      <c r="L16" s="44">
        <v>1</v>
      </c>
      <c r="M16" s="39"/>
      <c r="N16" s="39"/>
      <c r="O16" s="23">
        <v>5</v>
      </c>
      <c r="P16" s="24" t="s">
        <v>23</v>
      </c>
      <c r="Q16" s="25">
        <v>3328</v>
      </c>
      <c r="R16" s="26">
        <v>6.6917338588060246E-2</v>
      </c>
      <c r="S16" s="25">
        <v>3047</v>
      </c>
      <c r="T16" s="26">
        <v>6.7928482254324948E-2</v>
      </c>
      <c r="U16" s="27">
        <v>9.2221857564817933E-2</v>
      </c>
      <c r="V16" s="44">
        <v>-1</v>
      </c>
    </row>
    <row r="17" spans="2:22" ht="14.45" customHeight="1" thickBot="1" x14ac:dyDescent="0.25">
      <c r="B17" s="28">
        <v>6</v>
      </c>
      <c r="C17" s="29" t="s">
        <v>23</v>
      </c>
      <c r="D17" s="30">
        <v>1025</v>
      </c>
      <c r="E17" s="31">
        <v>5.9067596381029215E-2</v>
      </c>
      <c r="F17" s="30">
        <v>1024</v>
      </c>
      <c r="G17" s="31">
        <v>6.5168968370139371E-2</v>
      </c>
      <c r="H17" s="32">
        <v>9.765625E-4</v>
      </c>
      <c r="I17" s="45">
        <v>-2</v>
      </c>
      <c r="J17" s="30">
        <v>1204</v>
      </c>
      <c r="K17" s="32">
        <v>-0.1486710963455149</v>
      </c>
      <c r="L17" s="45">
        <v>-3</v>
      </c>
      <c r="M17" s="39"/>
      <c r="N17" s="39"/>
      <c r="O17" s="28">
        <v>6</v>
      </c>
      <c r="P17" s="29" t="s">
        <v>29</v>
      </c>
      <c r="Q17" s="30">
        <v>2913</v>
      </c>
      <c r="R17" s="31">
        <v>5.857277863792653E-2</v>
      </c>
      <c r="S17" s="30">
        <v>2491</v>
      </c>
      <c r="T17" s="31">
        <v>5.5533261993936149E-2</v>
      </c>
      <c r="U17" s="32">
        <v>0.16940987555198705</v>
      </c>
      <c r="V17" s="45">
        <v>-1</v>
      </c>
    </row>
    <row r="18" spans="2:22" ht="14.45" customHeight="1" thickBot="1" x14ac:dyDescent="0.25">
      <c r="B18" s="23">
        <v>7</v>
      </c>
      <c r="C18" s="24" t="s">
        <v>24</v>
      </c>
      <c r="D18" s="25">
        <v>805</v>
      </c>
      <c r="E18" s="26">
        <v>4.6389673255344897E-2</v>
      </c>
      <c r="F18" s="25">
        <v>758</v>
      </c>
      <c r="G18" s="26">
        <v>4.8240310570864892E-2</v>
      </c>
      <c r="H18" s="27">
        <v>6.2005277044854923E-2</v>
      </c>
      <c r="I18" s="44">
        <v>0</v>
      </c>
      <c r="J18" s="25">
        <v>583</v>
      </c>
      <c r="K18" s="27">
        <v>0.38078902229845624</v>
      </c>
      <c r="L18" s="44">
        <v>1</v>
      </c>
      <c r="M18" s="39"/>
      <c r="N18" s="39"/>
      <c r="O18" s="23">
        <v>7</v>
      </c>
      <c r="P18" s="24" t="s">
        <v>24</v>
      </c>
      <c r="Q18" s="25">
        <v>1934</v>
      </c>
      <c r="R18" s="26">
        <v>3.8887660104960489E-2</v>
      </c>
      <c r="S18" s="25">
        <v>2090</v>
      </c>
      <c r="T18" s="26">
        <v>4.6593543784555019E-2</v>
      </c>
      <c r="U18" s="27">
        <v>-7.4641148325358841E-2</v>
      </c>
      <c r="V18" s="44">
        <v>0</v>
      </c>
    </row>
    <row r="19" spans="2:22" ht="14.45" customHeight="1" thickBot="1" x14ac:dyDescent="0.25">
      <c r="B19" s="28">
        <v>8</v>
      </c>
      <c r="C19" s="29" t="s">
        <v>86</v>
      </c>
      <c r="D19" s="30">
        <v>762</v>
      </c>
      <c r="E19" s="31">
        <v>4.3911715553506599E-2</v>
      </c>
      <c r="F19" s="30">
        <v>212</v>
      </c>
      <c r="G19" s="31">
        <v>1.3492012982880417E-2</v>
      </c>
      <c r="H19" s="32">
        <v>2.5943396226415096</v>
      </c>
      <c r="I19" s="45">
        <v>10</v>
      </c>
      <c r="J19" s="30">
        <v>532</v>
      </c>
      <c r="K19" s="32">
        <v>0.43233082706766912</v>
      </c>
      <c r="L19" s="45">
        <v>2</v>
      </c>
      <c r="M19" s="39"/>
      <c r="N19" s="39"/>
      <c r="O19" s="28">
        <v>8</v>
      </c>
      <c r="P19" s="29" t="s">
        <v>86</v>
      </c>
      <c r="Q19" s="30">
        <v>1898</v>
      </c>
      <c r="R19" s="31">
        <v>3.8163794663503108E-2</v>
      </c>
      <c r="S19" s="30">
        <v>431</v>
      </c>
      <c r="T19" s="31">
        <v>9.6085250579632606E-3</v>
      </c>
      <c r="U19" s="32">
        <v>3.403712296983759</v>
      </c>
      <c r="V19" s="45">
        <v>14</v>
      </c>
    </row>
    <row r="20" spans="2:22" ht="14.45" customHeight="1" thickBot="1" x14ac:dyDescent="0.25">
      <c r="B20" s="23">
        <v>9</v>
      </c>
      <c r="C20" s="24" t="s">
        <v>33</v>
      </c>
      <c r="D20" s="25">
        <v>557</v>
      </c>
      <c r="E20" s="26">
        <v>3.2098196277300754E-2</v>
      </c>
      <c r="F20" s="25">
        <v>517</v>
      </c>
      <c r="G20" s="26">
        <v>3.2902692038439506E-2</v>
      </c>
      <c r="H20" s="27">
        <v>7.7369439071566681E-2</v>
      </c>
      <c r="I20" s="44">
        <v>0</v>
      </c>
      <c r="J20" s="25">
        <v>540</v>
      </c>
      <c r="K20" s="27">
        <v>3.1481481481481444E-2</v>
      </c>
      <c r="L20" s="44">
        <v>0</v>
      </c>
      <c r="M20" s="39"/>
      <c r="N20" s="39"/>
      <c r="O20" s="23">
        <v>9</v>
      </c>
      <c r="P20" s="24" t="s">
        <v>57</v>
      </c>
      <c r="Q20" s="25">
        <v>1728</v>
      </c>
      <c r="R20" s="26">
        <v>3.4745541189954356E-2</v>
      </c>
      <c r="S20" s="25">
        <v>852</v>
      </c>
      <c r="T20" s="26">
        <v>1.8994114499732477E-2</v>
      </c>
      <c r="U20" s="27">
        <v>1.028169014084507</v>
      </c>
      <c r="V20" s="44">
        <v>6</v>
      </c>
    </row>
    <row r="21" spans="2:22" ht="14.45" customHeight="1" thickBot="1" x14ac:dyDescent="0.25">
      <c r="B21" s="28">
        <v>10</v>
      </c>
      <c r="C21" s="29" t="s">
        <v>30</v>
      </c>
      <c r="D21" s="30">
        <v>487</v>
      </c>
      <c r="E21" s="31">
        <v>2.8064311646401198E-2</v>
      </c>
      <c r="F21" s="30">
        <v>608</v>
      </c>
      <c r="G21" s="31">
        <v>3.8694074969770252E-2</v>
      </c>
      <c r="H21" s="32">
        <v>-0.19901315789473684</v>
      </c>
      <c r="I21" s="45">
        <v>-2</v>
      </c>
      <c r="J21" s="30">
        <v>469</v>
      </c>
      <c r="K21" s="32">
        <v>3.8379530916844429E-2</v>
      </c>
      <c r="L21" s="45">
        <v>2</v>
      </c>
      <c r="M21" s="39"/>
      <c r="N21" s="39"/>
      <c r="O21" s="28">
        <v>10</v>
      </c>
      <c r="P21" s="29" t="s">
        <v>30</v>
      </c>
      <c r="Q21" s="30">
        <v>1441</v>
      </c>
      <c r="R21" s="31">
        <v>2.8974725031669112E-2</v>
      </c>
      <c r="S21" s="30">
        <v>1821</v>
      </c>
      <c r="T21" s="31">
        <v>4.0596575708935261E-2</v>
      </c>
      <c r="U21" s="32">
        <v>-0.20867655134541463</v>
      </c>
      <c r="V21" s="45">
        <v>-2</v>
      </c>
    </row>
    <row r="22" spans="2:22" ht="14.45" customHeight="1" thickBot="1" x14ac:dyDescent="0.25">
      <c r="B22" s="23">
        <v>11</v>
      </c>
      <c r="C22" s="24" t="s">
        <v>25</v>
      </c>
      <c r="D22" s="25">
        <v>479</v>
      </c>
      <c r="E22" s="26">
        <v>2.7603296260012677E-2</v>
      </c>
      <c r="F22" s="25">
        <v>421</v>
      </c>
      <c r="G22" s="26">
        <v>2.6793101253738943E-2</v>
      </c>
      <c r="H22" s="27">
        <v>0.13776722090261284</v>
      </c>
      <c r="I22" s="44">
        <v>1</v>
      </c>
      <c r="J22" s="25">
        <v>445</v>
      </c>
      <c r="K22" s="27">
        <v>7.640449438202257E-2</v>
      </c>
      <c r="L22" s="44">
        <v>2</v>
      </c>
      <c r="M22" s="39"/>
      <c r="N22" s="39"/>
      <c r="O22" s="23">
        <v>11</v>
      </c>
      <c r="P22" s="24" t="s">
        <v>32</v>
      </c>
      <c r="Q22" s="25">
        <v>1407</v>
      </c>
      <c r="R22" s="26">
        <v>2.8291074336959363E-2</v>
      </c>
      <c r="S22" s="25">
        <v>1084</v>
      </c>
      <c r="T22" s="26">
        <v>2.416622079543428E-2</v>
      </c>
      <c r="U22" s="27">
        <v>0.29797047970479706</v>
      </c>
      <c r="V22" s="44">
        <v>0</v>
      </c>
    </row>
    <row r="23" spans="2:22" ht="14.45" customHeight="1" thickBot="1" x14ac:dyDescent="0.25">
      <c r="B23" s="28">
        <v>12</v>
      </c>
      <c r="C23" s="29" t="s">
        <v>32</v>
      </c>
      <c r="D23" s="30">
        <v>435</v>
      </c>
      <c r="E23" s="31">
        <v>2.5067711634875815E-2</v>
      </c>
      <c r="F23" s="30">
        <v>322</v>
      </c>
      <c r="G23" s="31">
        <v>2.0492585757016485E-2</v>
      </c>
      <c r="H23" s="32">
        <v>0.35093167701863348</v>
      </c>
      <c r="I23" s="45">
        <v>2</v>
      </c>
      <c r="J23" s="30">
        <v>507</v>
      </c>
      <c r="K23" s="32">
        <v>-0.14201183431952658</v>
      </c>
      <c r="L23" s="45">
        <v>-1</v>
      </c>
      <c r="M23" s="39"/>
      <c r="N23" s="39"/>
      <c r="O23" s="28">
        <v>12</v>
      </c>
      <c r="P23" s="29" t="s">
        <v>25</v>
      </c>
      <c r="Q23" s="30">
        <v>1324</v>
      </c>
      <c r="R23" s="31">
        <v>2.6622162346932619E-2</v>
      </c>
      <c r="S23" s="30">
        <v>1104</v>
      </c>
      <c r="T23" s="31">
        <v>2.4612092027822365E-2</v>
      </c>
      <c r="U23" s="32">
        <v>0.19927536231884058</v>
      </c>
      <c r="V23" s="45">
        <v>-2</v>
      </c>
    </row>
    <row r="24" spans="2:22" ht="14.45" customHeight="1" thickBot="1" x14ac:dyDescent="0.25">
      <c r="B24" s="23">
        <v>13</v>
      </c>
      <c r="C24" s="24" t="s">
        <v>57</v>
      </c>
      <c r="D24" s="25">
        <v>421</v>
      </c>
      <c r="E24" s="26">
        <v>2.4260934708695902E-2</v>
      </c>
      <c r="F24" s="25">
        <v>191</v>
      </c>
      <c r="G24" s="26">
        <v>1.2155539998727169E-2</v>
      </c>
      <c r="H24" s="27">
        <v>1.2041884816753927</v>
      </c>
      <c r="I24" s="44">
        <v>7</v>
      </c>
      <c r="J24" s="25">
        <v>599</v>
      </c>
      <c r="K24" s="27">
        <v>-0.29716193656093493</v>
      </c>
      <c r="L24" s="44">
        <v>-6</v>
      </c>
      <c r="M24" s="39"/>
      <c r="N24" s="39"/>
      <c r="O24" s="23">
        <v>13</v>
      </c>
      <c r="P24" s="24" t="s">
        <v>33</v>
      </c>
      <c r="Q24" s="25">
        <v>1263</v>
      </c>
      <c r="R24" s="26">
        <v>2.5395612571129832E-2</v>
      </c>
      <c r="S24" s="25">
        <v>997</v>
      </c>
      <c r="T24" s="26">
        <v>2.2226680934546102E-2</v>
      </c>
      <c r="U24" s="27">
        <v>0.26680040120361093</v>
      </c>
      <c r="V24" s="44">
        <v>1</v>
      </c>
    </row>
    <row r="25" spans="2:22" ht="14.45" customHeight="1" thickBot="1" x14ac:dyDescent="0.25">
      <c r="B25" s="28">
        <v>14</v>
      </c>
      <c r="C25" s="29" t="s">
        <v>87</v>
      </c>
      <c r="D25" s="30">
        <v>414</v>
      </c>
      <c r="E25" s="31">
        <v>2.3857546245605946E-2</v>
      </c>
      <c r="F25" s="30">
        <v>193</v>
      </c>
      <c r="G25" s="31">
        <v>1.2282823140075097E-2</v>
      </c>
      <c r="H25" s="32">
        <v>1.145077720207254</v>
      </c>
      <c r="I25" s="45">
        <v>5</v>
      </c>
      <c r="J25" s="30">
        <v>409</v>
      </c>
      <c r="K25" s="32">
        <v>1.2224938875305513E-2</v>
      </c>
      <c r="L25" s="45">
        <v>0</v>
      </c>
      <c r="M25" s="39"/>
      <c r="N25" s="39"/>
      <c r="O25" s="28">
        <v>14</v>
      </c>
      <c r="P25" s="29" t="s">
        <v>21</v>
      </c>
      <c r="Q25" s="30">
        <v>1120</v>
      </c>
      <c r="R25" s="31">
        <v>2.2520258178674118E-2</v>
      </c>
      <c r="S25" s="30">
        <v>852</v>
      </c>
      <c r="T25" s="31">
        <v>1.8994114499732477E-2</v>
      </c>
      <c r="U25" s="32">
        <v>0.31455399061032874</v>
      </c>
      <c r="V25" s="45">
        <v>1</v>
      </c>
    </row>
    <row r="26" spans="2:22" ht="14.45" customHeight="1" thickBot="1" x14ac:dyDescent="0.25">
      <c r="B26" s="23">
        <v>15</v>
      </c>
      <c r="C26" s="24" t="s">
        <v>16</v>
      </c>
      <c r="D26" s="25">
        <v>378</v>
      </c>
      <c r="E26" s="26">
        <v>2.1782977006857603E-2</v>
      </c>
      <c r="F26" s="25">
        <v>288</v>
      </c>
      <c r="G26" s="26">
        <v>1.8328772354101699E-2</v>
      </c>
      <c r="H26" s="27">
        <v>0.3125</v>
      </c>
      <c r="I26" s="44">
        <v>1</v>
      </c>
      <c r="J26" s="25">
        <v>300</v>
      </c>
      <c r="K26" s="27">
        <v>0.26</v>
      </c>
      <c r="L26" s="44">
        <v>2</v>
      </c>
      <c r="M26" s="39"/>
      <c r="N26" s="39"/>
      <c r="O26" s="23">
        <v>15</v>
      </c>
      <c r="P26" s="24" t="s">
        <v>87</v>
      </c>
      <c r="Q26" s="25">
        <v>1056</v>
      </c>
      <c r="R26" s="26">
        <v>2.1233386282749886E-2</v>
      </c>
      <c r="S26" s="25">
        <v>540</v>
      </c>
      <c r="T26" s="26">
        <v>1.2038523274478331E-2</v>
      </c>
      <c r="U26" s="27">
        <v>0.95555555555555549</v>
      </c>
      <c r="V26" s="44">
        <v>5</v>
      </c>
    </row>
    <row r="27" spans="2:22" ht="14.45" customHeight="1" thickBot="1" x14ac:dyDescent="0.25">
      <c r="B27" s="28">
        <v>16</v>
      </c>
      <c r="C27" s="29" t="s">
        <v>31</v>
      </c>
      <c r="D27" s="30">
        <v>368</v>
      </c>
      <c r="E27" s="31">
        <v>2.1206707773871954E-2</v>
      </c>
      <c r="F27" s="30">
        <v>469</v>
      </c>
      <c r="G27" s="31">
        <v>2.9847896646089226E-2</v>
      </c>
      <c r="H27" s="32">
        <v>-0.21535181236673773</v>
      </c>
      <c r="I27" s="45">
        <v>-6</v>
      </c>
      <c r="J27" s="30">
        <v>337</v>
      </c>
      <c r="K27" s="32">
        <v>9.1988130563798176E-2</v>
      </c>
      <c r="L27" s="45">
        <v>0</v>
      </c>
      <c r="M27" s="39"/>
      <c r="N27" s="39"/>
      <c r="O27" s="28">
        <v>16</v>
      </c>
      <c r="P27" s="29" t="s">
        <v>31</v>
      </c>
      <c r="Q27" s="30">
        <v>1017</v>
      </c>
      <c r="R27" s="31">
        <v>2.0449198721171052E-2</v>
      </c>
      <c r="S27" s="30">
        <v>1046</v>
      </c>
      <c r="T27" s="31">
        <v>2.3319065453896913E-2</v>
      </c>
      <c r="U27" s="32">
        <v>-2.7724665391969383E-2</v>
      </c>
      <c r="V27" s="45">
        <v>-3</v>
      </c>
    </row>
    <row r="28" spans="2:22" ht="14.45" customHeight="1" thickBot="1" x14ac:dyDescent="0.25">
      <c r="B28" s="23">
        <v>17</v>
      </c>
      <c r="C28" s="24" t="s">
        <v>108</v>
      </c>
      <c r="D28" s="25">
        <v>346</v>
      </c>
      <c r="E28" s="26">
        <v>1.9938915461303521E-2</v>
      </c>
      <c r="F28" s="25">
        <v>0</v>
      </c>
      <c r="G28" s="26">
        <v>0</v>
      </c>
      <c r="H28" s="27" t="s">
        <v>94</v>
      </c>
      <c r="I28" s="44" t="s">
        <v>94</v>
      </c>
      <c r="J28" s="25">
        <v>234</v>
      </c>
      <c r="K28" s="27">
        <v>0.47863247863247871</v>
      </c>
      <c r="L28" s="44">
        <v>1</v>
      </c>
      <c r="M28" s="39"/>
      <c r="N28" s="39"/>
      <c r="O28" s="23">
        <v>17</v>
      </c>
      <c r="P28" s="24" t="s">
        <v>81</v>
      </c>
      <c r="Q28" s="25">
        <v>903</v>
      </c>
      <c r="R28" s="26">
        <v>1.8156958156556009E-2</v>
      </c>
      <c r="S28" s="25">
        <v>779</v>
      </c>
      <c r="T28" s="26">
        <v>1.7366684501515961E-2</v>
      </c>
      <c r="U28" s="27">
        <v>0.15917843388960207</v>
      </c>
      <c r="V28" s="44">
        <v>0</v>
      </c>
    </row>
    <row r="29" spans="2:22" ht="14.45" customHeight="1" thickBot="1" x14ac:dyDescent="0.25">
      <c r="B29" s="28">
        <v>18</v>
      </c>
      <c r="C29" s="29" t="s">
        <v>21</v>
      </c>
      <c r="D29" s="30">
        <v>338</v>
      </c>
      <c r="E29" s="31">
        <v>1.9477900074915001E-2</v>
      </c>
      <c r="F29" s="30">
        <v>322</v>
      </c>
      <c r="G29" s="31">
        <v>2.0492585757016485E-2</v>
      </c>
      <c r="H29" s="32">
        <v>4.9689440993788914E-2</v>
      </c>
      <c r="I29" s="45">
        <v>-4</v>
      </c>
      <c r="J29" s="30">
        <v>377</v>
      </c>
      <c r="K29" s="32">
        <v>-0.10344827586206895</v>
      </c>
      <c r="L29" s="45">
        <v>-3</v>
      </c>
      <c r="M29" s="39"/>
      <c r="N29" s="39"/>
      <c r="O29" s="28">
        <v>18</v>
      </c>
      <c r="P29" s="29" t="s">
        <v>16</v>
      </c>
      <c r="Q29" s="30">
        <v>887</v>
      </c>
      <c r="R29" s="31">
        <v>1.783524018257495E-2</v>
      </c>
      <c r="S29" s="30">
        <v>692</v>
      </c>
      <c r="T29" s="31">
        <v>1.5427144640627787E-2</v>
      </c>
      <c r="U29" s="32">
        <v>0.28179190751445082</v>
      </c>
      <c r="V29" s="45">
        <v>0</v>
      </c>
    </row>
    <row r="30" spans="2:22" ht="14.45" customHeight="1" thickBot="1" x14ac:dyDescent="0.25">
      <c r="B30" s="23" t="s">
        <v>94</v>
      </c>
      <c r="C30" s="24" t="s">
        <v>81</v>
      </c>
      <c r="D30" s="25">
        <v>318</v>
      </c>
      <c r="E30" s="26">
        <v>1.8325361608943699E-2</v>
      </c>
      <c r="F30" s="25">
        <v>265</v>
      </c>
      <c r="G30" s="26">
        <v>1.686501622860052E-2</v>
      </c>
      <c r="H30" s="27">
        <v>0.19999999999999996</v>
      </c>
      <c r="I30" s="44">
        <v>-2</v>
      </c>
      <c r="J30" s="25">
        <v>234</v>
      </c>
      <c r="K30" s="27">
        <v>0.35897435897435903</v>
      </c>
      <c r="L30" s="44">
        <v>-1</v>
      </c>
      <c r="O30" s="23">
        <v>19</v>
      </c>
      <c r="P30" s="24" t="s">
        <v>28</v>
      </c>
      <c r="Q30" s="25">
        <v>771</v>
      </c>
      <c r="R30" s="26">
        <v>1.5502784871212273E-2</v>
      </c>
      <c r="S30" s="25">
        <v>533</v>
      </c>
      <c r="T30" s="26">
        <v>1.1882468343142501E-2</v>
      </c>
      <c r="U30" s="27">
        <v>0.44652908067542207</v>
      </c>
      <c r="V30" s="44">
        <v>2</v>
      </c>
    </row>
    <row r="31" spans="2:22" ht="14.45" customHeight="1" thickBot="1" x14ac:dyDescent="0.25">
      <c r="B31" s="28">
        <v>20</v>
      </c>
      <c r="C31" s="29" t="s">
        <v>28</v>
      </c>
      <c r="D31" s="30">
        <v>287</v>
      </c>
      <c r="E31" s="31">
        <v>1.6538926986688181E-2</v>
      </c>
      <c r="F31" s="30">
        <v>142</v>
      </c>
      <c r="G31" s="31">
        <v>9.037103035702921E-3</v>
      </c>
      <c r="H31" s="32">
        <v>1.0211267605633805</v>
      </c>
      <c r="I31" s="45">
        <v>4</v>
      </c>
      <c r="J31" s="30">
        <v>218</v>
      </c>
      <c r="K31" s="32">
        <v>0.3165137614678899</v>
      </c>
      <c r="L31" s="45">
        <v>1</v>
      </c>
      <c r="O31" s="28">
        <v>20</v>
      </c>
      <c r="P31" s="29" t="s">
        <v>108</v>
      </c>
      <c r="Q31" s="30">
        <v>758</v>
      </c>
      <c r="R31" s="31">
        <v>1.5241389017352664E-2</v>
      </c>
      <c r="S31" s="30">
        <v>0</v>
      </c>
      <c r="T31" s="31">
        <v>0</v>
      </c>
      <c r="U31" s="32" t="s">
        <v>94</v>
      </c>
      <c r="V31" s="45" t="s">
        <v>94</v>
      </c>
    </row>
    <row r="32" spans="2:22" ht="14.45" customHeight="1" thickBot="1" x14ac:dyDescent="0.25">
      <c r="B32" s="108" t="s">
        <v>41</v>
      </c>
      <c r="C32" s="109"/>
      <c r="D32" s="33">
        <f>SUM(D12:D31)</f>
        <v>15275</v>
      </c>
      <c r="E32" s="34">
        <f>D32/D34</f>
        <v>0.88025125338558174</v>
      </c>
      <c r="F32" s="33">
        <f>SUM(F12:F31)</f>
        <v>13726</v>
      </c>
      <c r="G32" s="34">
        <f>F32/F34</f>
        <v>0.87354419907083303</v>
      </c>
      <c r="H32" s="35">
        <f>D32/F32-1</f>
        <v>0.1128515226577298</v>
      </c>
      <c r="I32" s="46"/>
      <c r="J32" s="33">
        <f>SUM(J12:J31)</f>
        <v>14218</v>
      </c>
      <c r="K32" s="34">
        <f>D32/J32-1</f>
        <v>7.4342382894921899E-2</v>
      </c>
      <c r="L32" s="33"/>
      <c r="O32" s="108" t="s">
        <v>41</v>
      </c>
      <c r="P32" s="109"/>
      <c r="Q32" s="33">
        <f>SUM(Q12:Q31)</f>
        <v>44059</v>
      </c>
      <c r="R32" s="34">
        <f>Q32/Q34</f>
        <v>0.88591076347696696</v>
      </c>
      <c r="S32" s="33">
        <f>SUM(S12:S31)</f>
        <v>39191</v>
      </c>
      <c r="T32" s="34">
        <f>S32/S34</f>
        <v>0.87370697342607451</v>
      </c>
      <c r="U32" s="35">
        <f>Q32/S32-1</f>
        <v>0.12421219157459618</v>
      </c>
      <c r="V32" s="46"/>
    </row>
    <row r="33" spans="2:23" ht="14.45" customHeight="1" thickBot="1" x14ac:dyDescent="0.25">
      <c r="B33" s="108" t="s">
        <v>12</v>
      </c>
      <c r="C33" s="109"/>
      <c r="D33" s="33">
        <f>D34-SUM(D12:D31)</f>
        <v>2078</v>
      </c>
      <c r="E33" s="34">
        <f>D33/D34</f>
        <v>0.11974874661441826</v>
      </c>
      <c r="F33" s="33">
        <f>F34-SUM(F12:F31)</f>
        <v>1987</v>
      </c>
      <c r="G33" s="34">
        <f>F33/F34</f>
        <v>0.12645580092916694</v>
      </c>
      <c r="H33" s="35">
        <f>D33/F33-1</f>
        <v>4.5797684952189277E-2</v>
      </c>
      <c r="I33" s="46"/>
      <c r="J33" s="33">
        <f>J34-SUM(J12:J31)</f>
        <v>1857</v>
      </c>
      <c r="K33" s="34">
        <f>D33/J33-1</f>
        <v>0.11900915455034999</v>
      </c>
      <c r="L33" s="33"/>
      <c r="O33" s="108" t="s">
        <v>12</v>
      </c>
      <c r="P33" s="109"/>
      <c r="Q33" s="33">
        <f>Q34-SUM(Q12:Q31)</f>
        <v>5674</v>
      </c>
      <c r="R33" s="34">
        <f>Q33/Q34</f>
        <v>0.114089236523033</v>
      </c>
      <c r="S33" s="33">
        <f>S34-SUM(S12:S31)</f>
        <v>5665</v>
      </c>
      <c r="T33" s="34">
        <f>S33/S34</f>
        <v>0.12629302657392544</v>
      </c>
      <c r="U33" s="35">
        <f>Q33/S33-1</f>
        <v>1.5887025595764381E-3</v>
      </c>
      <c r="V33" s="46"/>
    </row>
    <row r="34" spans="2:23" ht="14.45" customHeight="1" thickBot="1" x14ac:dyDescent="0.25">
      <c r="B34" s="91" t="s">
        <v>34</v>
      </c>
      <c r="C34" s="92"/>
      <c r="D34" s="36">
        <v>17353</v>
      </c>
      <c r="E34" s="37">
        <v>1</v>
      </c>
      <c r="F34" s="36">
        <v>15713</v>
      </c>
      <c r="G34" s="37">
        <v>0.99726341246101957</v>
      </c>
      <c r="H34" s="38">
        <v>0.10437217590530135</v>
      </c>
      <c r="I34" s="48"/>
      <c r="J34" s="36">
        <v>16075</v>
      </c>
      <c r="K34" s="38">
        <v>7.9502332814930021E-2</v>
      </c>
      <c r="L34" s="36"/>
      <c r="M34" s="39"/>
      <c r="N34" s="39"/>
      <c r="O34" s="91" t="s">
        <v>34</v>
      </c>
      <c r="P34" s="92"/>
      <c r="Q34" s="36">
        <v>49733</v>
      </c>
      <c r="R34" s="37">
        <v>1</v>
      </c>
      <c r="S34" s="36">
        <v>44856</v>
      </c>
      <c r="T34" s="37">
        <v>1</v>
      </c>
      <c r="U34" s="38">
        <v>0.10872570001783477</v>
      </c>
      <c r="V34" s="48"/>
    </row>
    <row r="35" spans="2:23" ht="14.45" customHeight="1" x14ac:dyDescent="0.2">
      <c r="B35" s="40" t="s">
        <v>63</v>
      </c>
      <c r="O35" s="40" t="s">
        <v>63</v>
      </c>
    </row>
    <row r="36" spans="2:23" x14ac:dyDescent="0.2">
      <c r="B36" s="41" t="s">
        <v>62</v>
      </c>
      <c r="O36" s="41" t="s">
        <v>62</v>
      </c>
    </row>
    <row r="38" spans="2:23" x14ac:dyDescent="0.2">
      <c r="W38" s="4"/>
    </row>
    <row r="39" spans="2:23" ht="15" customHeight="1" x14ac:dyDescent="0.2">
      <c r="O39" s="134" t="s">
        <v>109</v>
      </c>
      <c r="P39" s="134"/>
      <c r="Q39" s="134"/>
      <c r="R39" s="134"/>
      <c r="S39" s="134"/>
      <c r="T39" s="134"/>
      <c r="U39" s="134"/>
      <c r="V39" s="134"/>
    </row>
    <row r="40" spans="2:23" ht="15" customHeight="1" x14ac:dyDescent="0.2">
      <c r="B40" s="95" t="s">
        <v>156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39"/>
      <c r="N40" s="42"/>
      <c r="O40" s="134"/>
      <c r="P40" s="134"/>
      <c r="Q40" s="134"/>
      <c r="R40" s="134"/>
      <c r="S40" s="134"/>
      <c r="T40" s="134"/>
      <c r="U40" s="134"/>
      <c r="V40" s="134"/>
    </row>
    <row r="41" spans="2:23" x14ac:dyDescent="0.2">
      <c r="B41" s="90" t="s">
        <v>157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39"/>
      <c r="N41" s="42"/>
      <c r="O41" s="90" t="s">
        <v>125</v>
      </c>
      <c r="P41" s="90"/>
      <c r="Q41" s="90"/>
      <c r="R41" s="90"/>
      <c r="S41" s="90"/>
      <c r="T41" s="90"/>
      <c r="U41" s="90"/>
      <c r="V41" s="90"/>
    </row>
    <row r="42" spans="2:23" ht="15" customHeight="1" thickBot="1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39"/>
      <c r="L42" s="16" t="s">
        <v>4</v>
      </c>
      <c r="M42" s="39"/>
      <c r="N42" s="39"/>
      <c r="O42" s="61"/>
      <c r="P42" s="61"/>
      <c r="Q42" s="61"/>
      <c r="R42" s="61"/>
      <c r="S42" s="61"/>
      <c r="T42" s="61"/>
      <c r="U42" s="61"/>
      <c r="V42" s="16" t="s">
        <v>4</v>
      </c>
    </row>
    <row r="43" spans="2:23" x14ac:dyDescent="0.2">
      <c r="B43" s="106" t="s">
        <v>0</v>
      </c>
      <c r="C43" s="120" t="s">
        <v>40</v>
      </c>
      <c r="D43" s="96" t="s">
        <v>130</v>
      </c>
      <c r="E43" s="97"/>
      <c r="F43" s="97"/>
      <c r="G43" s="97"/>
      <c r="H43" s="97"/>
      <c r="I43" s="98"/>
      <c r="J43" s="96" t="s">
        <v>100</v>
      </c>
      <c r="K43" s="97"/>
      <c r="L43" s="98"/>
      <c r="M43" s="39"/>
      <c r="N43" s="39"/>
      <c r="O43" s="106" t="s">
        <v>0</v>
      </c>
      <c r="P43" s="120" t="s">
        <v>40</v>
      </c>
      <c r="Q43" s="96" t="s">
        <v>132</v>
      </c>
      <c r="R43" s="97"/>
      <c r="S43" s="97"/>
      <c r="T43" s="97"/>
      <c r="U43" s="97"/>
      <c r="V43" s="98"/>
    </row>
    <row r="44" spans="2:23" ht="15" thickBot="1" x14ac:dyDescent="0.25">
      <c r="B44" s="107"/>
      <c r="C44" s="121"/>
      <c r="D44" s="99" t="s">
        <v>144</v>
      </c>
      <c r="E44" s="100"/>
      <c r="F44" s="100"/>
      <c r="G44" s="100"/>
      <c r="H44" s="100"/>
      <c r="I44" s="101"/>
      <c r="J44" s="99" t="s">
        <v>101</v>
      </c>
      <c r="K44" s="100"/>
      <c r="L44" s="101"/>
      <c r="M44" s="39"/>
      <c r="N44" s="39"/>
      <c r="O44" s="107"/>
      <c r="P44" s="121"/>
      <c r="Q44" s="99" t="s">
        <v>145</v>
      </c>
      <c r="R44" s="100"/>
      <c r="S44" s="100"/>
      <c r="T44" s="100"/>
      <c r="U44" s="100"/>
      <c r="V44" s="101"/>
    </row>
    <row r="45" spans="2:23" ht="15" customHeight="1" x14ac:dyDescent="0.2">
      <c r="B45" s="107"/>
      <c r="C45" s="121"/>
      <c r="D45" s="112">
        <v>2025</v>
      </c>
      <c r="E45" s="113"/>
      <c r="F45" s="112">
        <v>2024</v>
      </c>
      <c r="G45" s="113"/>
      <c r="H45" s="110" t="s">
        <v>5</v>
      </c>
      <c r="I45" s="110" t="s">
        <v>43</v>
      </c>
      <c r="J45" s="110">
        <v>2023</v>
      </c>
      <c r="K45" s="110" t="s">
        <v>133</v>
      </c>
      <c r="L45" s="102" t="s">
        <v>135</v>
      </c>
      <c r="M45" s="39"/>
      <c r="N45" s="39"/>
      <c r="O45" s="107"/>
      <c r="P45" s="121"/>
      <c r="Q45" s="112">
        <v>2024</v>
      </c>
      <c r="R45" s="113"/>
      <c r="S45" s="112">
        <v>2023</v>
      </c>
      <c r="T45" s="113"/>
      <c r="U45" s="110" t="s">
        <v>5</v>
      </c>
      <c r="V45" s="102" t="s">
        <v>58</v>
      </c>
    </row>
    <row r="46" spans="2:23" ht="15" customHeight="1" thickBot="1" x14ac:dyDescent="0.25">
      <c r="B46" s="104" t="s">
        <v>6</v>
      </c>
      <c r="C46" s="116" t="s">
        <v>40</v>
      </c>
      <c r="D46" s="114"/>
      <c r="E46" s="115"/>
      <c r="F46" s="114"/>
      <c r="G46" s="115"/>
      <c r="H46" s="111"/>
      <c r="I46" s="111"/>
      <c r="J46" s="111"/>
      <c r="K46" s="111"/>
      <c r="L46" s="103"/>
      <c r="M46" s="39"/>
      <c r="N46" s="39"/>
      <c r="O46" s="104" t="s">
        <v>6</v>
      </c>
      <c r="P46" s="116" t="s">
        <v>40</v>
      </c>
      <c r="Q46" s="114"/>
      <c r="R46" s="115"/>
      <c r="S46" s="114"/>
      <c r="T46" s="115"/>
      <c r="U46" s="111"/>
      <c r="V46" s="103"/>
    </row>
    <row r="47" spans="2:23" ht="15" customHeight="1" x14ac:dyDescent="0.2">
      <c r="B47" s="104"/>
      <c r="C47" s="116"/>
      <c r="D47" s="17" t="s">
        <v>8</v>
      </c>
      <c r="E47" s="18" t="s">
        <v>2</v>
      </c>
      <c r="F47" s="17" t="s">
        <v>8</v>
      </c>
      <c r="G47" s="18" t="s">
        <v>2</v>
      </c>
      <c r="H47" s="93" t="s">
        <v>9</v>
      </c>
      <c r="I47" s="93" t="s">
        <v>44</v>
      </c>
      <c r="J47" s="93" t="s">
        <v>8</v>
      </c>
      <c r="K47" s="93" t="s">
        <v>134</v>
      </c>
      <c r="L47" s="118" t="s">
        <v>136</v>
      </c>
      <c r="M47" s="39"/>
      <c r="N47" s="39"/>
      <c r="O47" s="104"/>
      <c r="P47" s="116"/>
      <c r="Q47" s="17" t="s">
        <v>8</v>
      </c>
      <c r="R47" s="18" t="s">
        <v>2</v>
      </c>
      <c r="S47" s="17" t="s">
        <v>8</v>
      </c>
      <c r="T47" s="18" t="s">
        <v>2</v>
      </c>
      <c r="U47" s="93" t="s">
        <v>9</v>
      </c>
      <c r="V47" s="118" t="s">
        <v>59</v>
      </c>
    </row>
    <row r="48" spans="2:23" ht="15" customHeight="1" thickBot="1" x14ac:dyDescent="0.25">
      <c r="B48" s="105"/>
      <c r="C48" s="117"/>
      <c r="D48" s="20" t="s">
        <v>10</v>
      </c>
      <c r="E48" s="21" t="s">
        <v>11</v>
      </c>
      <c r="F48" s="20" t="s">
        <v>10</v>
      </c>
      <c r="G48" s="21" t="s">
        <v>11</v>
      </c>
      <c r="H48" s="94"/>
      <c r="I48" s="94"/>
      <c r="J48" s="94" t="s">
        <v>10</v>
      </c>
      <c r="K48" s="94"/>
      <c r="L48" s="119"/>
      <c r="M48" s="39"/>
      <c r="N48" s="39"/>
      <c r="O48" s="105"/>
      <c r="P48" s="117"/>
      <c r="Q48" s="20" t="s">
        <v>10</v>
      </c>
      <c r="R48" s="21" t="s">
        <v>11</v>
      </c>
      <c r="S48" s="20" t="s">
        <v>10</v>
      </c>
      <c r="T48" s="21" t="s">
        <v>11</v>
      </c>
      <c r="U48" s="94"/>
      <c r="V48" s="119"/>
    </row>
    <row r="49" spans="2:22" ht="15" thickBot="1" x14ac:dyDescent="0.25">
      <c r="B49" s="23">
        <v>1</v>
      </c>
      <c r="C49" s="24" t="s">
        <v>48</v>
      </c>
      <c r="D49" s="25">
        <v>675</v>
      </c>
      <c r="E49" s="26">
        <v>3.8898173226531434E-2</v>
      </c>
      <c r="F49" s="25">
        <v>665</v>
      </c>
      <c r="G49" s="26">
        <v>4.2321644498186213E-2</v>
      </c>
      <c r="H49" s="27">
        <v>1.5037593984962516E-2</v>
      </c>
      <c r="I49" s="44">
        <v>1</v>
      </c>
      <c r="J49" s="25">
        <v>881</v>
      </c>
      <c r="K49" s="27">
        <v>-0.23382519863791151</v>
      </c>
      <c r="L49" s="44">
        <v>0</v>
      </c>
      <c r="M49" s="39"/>
      <c r="N49" s="39"/>
      <c r="O49" s="23">
        <v>1</v>
      </c>
      <c r="P49" s="24" t="s">
        <v>48</v>
      </c>
      <c r="Q49" s="25">
        <v>2446</v>
      </c>
      <c r="R49" s="26">
        <v>4.9182635272354371E-2</v>
      </c>
      <c r="S49" s="25">
        <v>1771</v>
      </c>
      <c r="T49" s="26">
        <v>3.9481897627965043E-2</v>
      </c>
      <c r="U49" s="27">
        <v>0.38114059853190296</v>
      </c>
      <c r="V49" s="44">
        <v>2</v>
      </c>
    </row>
    <row r="50" spans="2:22" ht="15" thickBot="1" x14ac:dyDescent="0.25">
      <c r="B50" s="28">
        <v>2</v>
      </c>
      <c r="C50" s="29" t="s">
        <v>39</v>
      </c>
      <c r="D50" s="30">
        <v>641</v>
      </c>
      <c r="E50" s="31">
        <v>3.6938857834380223E-2</v>
      </c>
      <c r="F50" s="30">
        <v>581</v>
      </c>
      <c r="G50" s="31">
        <v>3.6975752561573219E-2</v>
      </c>
      <c r="H50" s="32">
        <v>0.10327022375215145</v>
      </c>
      <c r="I50" s="45">
        <v>1</v>
      </c>
      <c r="J50" s="30">
        <v>533</v>
      </c>
      <c r="K50" s="32">
        <v>0.20262664165103184</v>
      </c>
      <c r="L50" s="45">
        <v>1</v>
      </c>
      <c r="M50" s="39"/>
      <c r="N50" s="39"/>
      <c r="O50" s="28">
        <v>2</v>
      </c>
      <c r="P50" s="29" t="s">
        <v>39</v>
      </c>
      <c r="Q50" s="30">
        <v>1960</v>
      </c>
      <c r="R50" s="31">
        <v>3.9410451812679707E-2</v>
      </c>
      <c r="S50" s="30">
        <v>1971</v>
      </c>
      <c r="T50" s="31">
        <v>4.3940609951845906E-2</v>
      </c>
      <c r="U50" s="32">
        <v>-5.5809233891426224E-3</v>
      </c>
      <c r="V50" s="45">
        <v>0</v>
      </c>
    </row>
    <row r="51" spans="2:22" ht="15" thickBot="1" x14ac:dyDescent="0.25">
      <c r="B51" s="23">
        <v>3</v>
      </c>
      <c r="C51" s="24" t="s">
        <v>75</v>
      </c>
      <c r="D51" s="25">
        <v>542</v>
      </c>
      <c r="E51" s="26">
        <v>3.1233792427822277E-2</v>
      </c>
      <c r="F51" s="25">
        <v>891</v>
      </c>
      <c r="G51" s="26">
        <v>5.6704639470502131E-2</v>
      </c>
      <c r="H51" s="27">
        <v>-0.39169472502805835</v>
      </c>
      <c r="I51" s="44">
        <v>-2</v>
      </c>
      <c r="J51" s="25">
        <v>647</v>
      </c>
      <c r="K51" s="27">
        <v>-0.16228748068006182</v>
      </c>
      <c r="L51" s="44">
        <v>-1</v>
      </c>
      <c r="M51" s="39"/>
      <c r="N51" s="39"/>
      <c r="O51" s="23">
        <v>3</v>
      </c>
      <c r="P51" s="24" t="s">
        <v>75</v>
      </c>
      <c r="Q51" s="25">
        <v>1741</v>
      </c>
      <c r="R51" s="26">
        <v>3.5006937043813968E-2</v>
      </c>
      <c r="S51" s="25">
        <v>3049</v>
      </c>
      <c r="T51" s="26">
        <v>6.7973069377563755E-2</v>
      </c>
      <c r="U51" s="27">
        <v>-0.42899311249590033</v>
      </c>
      <c r="V51" s="44">
        <v>-2</v>
      </c>
    </row>
    <row r="52" spans="2:22" ht="15" thickBot="1" x14ac:dyDescent="0.25">
      <c r="B52" s="28">
        <v>4</v>
      </c>
      <c r="C52" s="29" t="s">
        <v>37</v>
      </c>
      <c r="D52" s="30">
        <v>532</v>
      </c>
      <c r="E52" s="31">
        <v>3.0657523194836628E-2</v>
      </c>
      <c r="F52" s="30">
        <v>438</v>
      </c>
      <c r="G52" s="31">
        <v>2.7875007955196335E-2</v>
      </c>
      <c r="H52" s="32">
        <v>0.21461187214611877</v>
      </c>
      <c r="I52" s="45">
        <v>2</v>
      </c>
      <c r="J52" s="30">
        <v>380</v>
      </c>
      <c r="K52" s="32">
        <v>0.39999999999999991</v>
      </c>
      <c r="L52" s="45">
        <v>1</v>
      </c>
      <c r="M52" s="39"/>
      <c r="N52" s="39"/>
      <c r="O52" s="28">
        <v>4</v>
      </c>
      <c r="P52" s="29" t="s">
        <v>60</v>
      </c>
      <c r="Q52" s="30">
        <v>1487</v>
      </c>
      <c r="R52" s="31">
        <v>2.9899664206864657E-2</v>
      </c>
      <c r="S52" s="30">
        <v>904</v>
      </c>
      <c r="T52" s="31">
        <v>2.0153379703941501E-2</v>
      </c>
      <c r="U52" s="32">
        <v>0.64491150442477885</v>
      </c>
      <c r="V52" s="45">
        <v>9</v>
      </c>
    </row>
    <row r="53" spans="2:22" ht="15" thickBot="1" x14ac:dyDescent="0.25">
      <c r="B53" s="23">
        <v>5</v>
      </c>
      <c r="C53" s="24" t="s">
        <v>60</v>
      </c>
      <c r="D53" s="25">
        <v>503</v>
      </c>
      <c r="E53" s="26">
        <v>2.8986342419178239E-2</v>
      </c>
      <c r="F53" s="25">
        <v>278</v>
      </c>
      <c r="G53" s="26">
        <v>1.7692356647362056E-2</v>
      </c>
      <c r="H53" s="27">
        <v>0.80935251798561159</v>
      </c>
      <c r="I53" s="44">
        <v>11</v>
      </c>
      <c r="J53" s="25">
        <v>316</v>
      </c>
      <c r="K53" s="27">
        <v>0.59177215189873422</v>
      </c>
      <c r="L53" s="44">
        <v>2</v>
      </c>
      <c r="M53" s="39"/>
      <c r="N53" s="39"/>
      <c r="O53" s="23">
        <v>5</v>
      </c>
      <c r="P53" s="24" t="s">
        <v>37</v>
      </c>
      <c r="Q53" s="25">
        <v>1220</v>
      </c>
      <c r="R53" s="26">
        <v>2.4530995516055736E-2</v>
      </c>
      <c r="S53" s="25">
        <v>1094</v>
      </c>
      <c r="T53" s="26">
        <v>2.438915641162832E-2</v>
      </c>
      <c r="U53" s="27">
        <v>0.11517367458866534</v>
      </c>
      <c r="V53" s="44">
        <v>4</v>
      </c>
    </row>
    <row r="54" spans="2:22" ht="15" thickBot="1" x14ac:dyDescent="0.25">
      <c r="B54" s="28">
        <v>6</v>
      </c>
      <c r="C54" s="29" t="s">
        <v>64</v>
      </c>
      <c r="D54" s="30">
        <v>450</v>
      </c>
      <c r="E54" s="31">
        <v>2.5932115484354291E-2</v>
      </c>
      <c r="F54" s="30">
        <v>313</v>
      </c>
      <c r="G54" s="31">
        <v>1.9919811620950804E-2</v>
      </c>
      <c r="H54" s="32">
        <v>0.43769968051118213</v>
      </c>
      <c r="I54" s="45">
        <v>7</v>
      </c>
      <c r="J54" s="30">
        <v>309</v>
      </c>
      <c r="K54" s="32">
        <v>0.4563106796116505</v>
      </c>
      <c r="L54" s="45">
        <v>3</v>
      </c>
      <c r="M54" s="39"/>
      <c r="N54" s="39"/>
      <c r="O54" s="28">
        <v>6</v>
      </c>
      <c r="P54" s="29" t="s">
        <v>47</v>
      </c>
      <c r="Q54" s="30">
        <v>1137</v>
      </c>
      <c r="R54" s="31">
        <v>2.2862083526028996E-2</v>
      </c>
      <c r="S54" s="30">
        <v>1398</v>
      </c>
      <c r="T54" s="31">
        <v>3.1166399143927232E-2</v>
      </c>
      <c r="U54" s="32">
        <v>-0.18669527896995708</v>
      </c>
      <c r="V54" s="45">
        <v>-1</v>
      </c>
    </row>
    <row r="55" spans="2:22" ht="15" thickBot="1" x14ac:dyDescent="0.25">
      <c r="B55" s="23">
        <v>7</v>
      </c>
      <c r="C55" s="24" t="s">
        <v>93</v>
      </c>
      <c r="D55" s="25">
        <v>381</v>
      </c>
      <c r="E55" s="26">
        <v>2.1955857776753299E-2</v>
      </c>
      <c r="F55" s="25">
        <v>99</v>
      </c>
      <c r="G55" s="26">
        <v>6.3005154967224588E-3</v>
      </c>
      <c r="H55" s="27">
        <v>2.8484848484848486</v>
      </c>
      <c r="I55" s="44">
        <v>35</v>
      </c>
      <c r="J55" s="25">
        <v>227</v>
      </c>
      <c r="K55" s="27">
        <v>0.6784140969162995</v>
      </c>
      <c r="L55" s="44">
        <v>14</v>
      </c>
      <c r="M55" s="39"/>
      <c r="N55" s="39"/>
      <c r="O55" s="23">
        <v>7</v>
      </c>
      <c r="P55" s="24" t="s">
        <v>64</v>
      </c>
      <c r="Q55" s="25">
        <v>1055</v>
      </c>
      <c r="R55" s="26">
        <v>2.121327890937607E-2</v>
      </c>
      <c r="S55" s="25">
        <v>952</v>
      </c>
      <c r="T55" s="26">
        <v>2.1223470661672909E-2</v>
      </c>
      <c r="U55" s="27">
        <v>0.10819327731092443</v>
      </c>
      <c r="V55" s="44">
        <v>4</v>
      </c>
    </row>
    <row r="56" spans="2:22" ht="15" thickBot="1" x14ac:dyDescent="0.25">
      <c r="B56" s="28">
        <v>8</v>
      </c>
      <c r="C56" s="29" t="s">
        <v>84</v>
      </c>
      <c r="D56" s="30">
        <v>377</v>
      </c>
      <c r="E56" s="31">
        <v>2.1725350083559039E-2</v>
      </c>
      <c r="F56" s="30">
        <v>369</v>
      </c>
      <c r="G56" s="31">
        <v>2.3483739578692802E-2</v>
      </c>
      <c r="H56" s="32">
        <v>2.1680216802167918E-2</v>
      </c>
      <c r="I56" s="45">
        <v>3</v>
      </c>
      <c r="J56" s="30">
        <v>267</v>
      </c>
      <c r="K56" s="32">
        <v>0.41198501872659166</v>
      </c>
      <c r="L56" s="45">
        <v>6</v>
      </c>
      <c r="M56" s="39"/>
      <c r="N56" s="39"/>
      <c r="O56" s="28">
        <v>8</v>
      </c>
      <c r="P56" s="29" t="s">
        <v>56</v>
      </c>
      <c r="Q56" s="30">
        <v>1019</v>
      </c>
      <c r="R56" s="31">
        <v>2.0489413467918684E-2</v>
      </c>
      <c r="S56" s="30">
        <v>1177</v>
      </c>
      <c r="T56" s="31">
        <v>2.6239522026038881E-2</v>
      </c>
      <c r="U56" s="32">
        <v>-0.13423959218351744</v>
      </c>
      <c r="V56" s="45">
        <v>-1</v>
      </c>
    </row>
    <row r="57" spans="2:22" ht="15" thickBot="1" x14ac:dyDescent="0.25">
      <c r="B57" s="23">
        <v>9</v>
      </c>
      <c r="C57" s="24" t="s">
        <v>56</v>
      </c>
      <c r="D57" s="25">
        <v>376</v>
      </c>
      <c r="E57" s="26">
        <v>2.1667723160260475E-2</v>
      </c>
      <c r="F57" s="25">
        <v>416</v>
      </c>
      <c r="G57" s="26">
        <v>2.6474893400369123E-2</v>
      </c>
      <c r="H57" s="27">
        <v>-9.6153846153846145E-2</v>
      </c>
      <c r="I57" s="44">
        <v>0</v>
      </c>
      <c r="J57" s="25">
        <v>261</v>
      </c>
      <c r="K57" s="27">
        <v>0.44061302681992331</v>
      </c>
      <c r="L57" s="44">
        <v>8</v>
      </c>
      <c r="M57" s="39"/>
      <c r="N57" s="39"/>
      <c r="O57" s="23">
        <v>9</v>
      </c>
      <c r="P57" s="24" t="s">
        <v>93</v>
      </c>
      <c r="Q57" s="25">
        <v>975</v>
      </c>
      <c r="R57" s="26">
        <v>1.9604689039470775E-2</v>
      </c>
      <c r="S57" s="25">
        <v>208</v>
      </c>
      <c r="T57" s="26">
        <v>4.637060816836098E-3</v>
      </c>
      <c r="U57" s="27">
        <v>3.6875</v>
      </c>
      <c r="V57" s="44">
        <v>42</v>
      </c>
    </row>
    <row r="58" spans="2:22" ht="15" thickBot="1" x14ac:dyDescent="0.25">
      <c r="B58" s="28">
        <v>10</v>
      </c>
      <c r="C58" s="29" t="s">
        <v>112</v>
      </c>
      <c r="D58" s="30">
        <v>346</v>
      </c>
      <c r="E58" s="31">
        <v>1.9938915461303521E-2</v>
      </c>
      <c r="F58" s="30">
        <v>0</v>
      </c>
      <c r="G58" s="31">
        <v>0</v>
      </c>
      <c r="H58" s="32" t="s">
        <v>94</v>
      </c>
      <c r="I58" s="45" t="s">
        <v>94</v>
      </c>
      <c r="J58" s="30">
        <v>234</v>
      </c>
      <c r="K58" s="32">
        <v>0.47863247863247871</v>
      </c>
      <c r="L58" s="45">
        <v>9</v>
      </c>
      <c r="M58" s="39"/>
      <c r="N58" s="39"/>
      <c r="O58" s="28">
        <v>10</v>
      </c>
      <c r="P58" s="29" t="s">
        <v>84</v>
      </c>
      <c r="Q58" s="30">
        <v>916</v>
      </c>
      <c r="R58" s="31">
        <v>1.8418354010415621E-2</v>
      </c>
      <c r="S58" s="30">
        <v>1103</v>
      </c>
      <c r="T58" s="31">
        <v>2.4589798466202961E-2</v>
      </c>
      <c r="U58" s="32">
        <v>-0.16953762466001809</v>
      </c>
      <c r="V58" s="45">
        <v>-2</v>
      </c>
    </row>
    <row r="59" spans="2:22" ht="15" thickBot="1" x14ac:dyDescent="0.25">
      <c r="B59" s="23">
        <v>11</v>
      </c>
      <c r="C59" s="24" t="s">
        <v>47</v>
      </c>
      <c r="D59" s="25">
        <v>332</v>
      </c>
      <c r="E59" s="26">
        <v>1.9132138535123609E-2</v>
      </c>
      <c r="F59" s="25">
        <v>440</v>
      </c>
      <c r="G59" s="26">
        <v>2.8002291096544264E-2</v>
      </c>
      <c r="H59" s="27">
        <v>-0.24545454545454548</v>
      </c>
      <c r="I59" s="44">
        <v>-6</v>
      </c>
      <c r="J59" s="25">
        <v>396</v>
      </c>
      <c r="K59" s="27">
        <v>-0.16161616161616166</v>
      </c>
      <c r="L59" s="44">
        <v>-7</v>
      </c>
      <c r="M59" s="39"/>
      <c r="N59" s="39"/>
      <c r="O59" s="23">
        <v>11</v>
      </c>
      <c r="P59" s="24" t="s">
        <v>82</v>
      </c>
      <c r="Q59" s="25">
        <v>914</v>
      </c>
      <c r="R59" s="26">
        <v>1.8378139263667988E-2</v>
      </c>
      <c r="S59" s="25">
        <v>719</v>
      </c>
      <c r="T59" s="26">
        <v>1.6029070804351703E-2</v>
      </c>
      <c r="U59" s="27">
        <v>0.27121001390820587</v>
      </c>
      <c r="V59" s="44">
        <v>4</v>
      </c>
    </row>
    <row r="60" spans="2:22" ht="15" thickBot="1" x14ac:dyDescent="0.25">
      <c r="B60" s="28">
        <v>12</v>
      </c>
      <c r="C60" s="29" t="s">
        <v>82</v>
      </c>
      <c r="D60" s="30">
        <v>329</v>
      </c>
      <c r="E60" s="31">
        <v>1.8959257765227916E-2</v>
      </c>
      <c r="F60" s="30">
        <v>310</v>
      </c>
      <c r="G60" s="31">
        <v>1.9728886908928912E-2</v>
      </c>
      <c r="H60" s="32">
        <v>6.1290322580645151E-2</v>
      </c>
      <c r="I60" s="45">
        <v>2</v>
      </c>
      <c r="J60" s="30">
        <v>284</v>
      </c>
      <c r="K60" s="32">
        <v>0.15845070422535201</v>
      </c>
      <c r="L60" s="45">
        <v>-1</v>
      </c>
      <c r="M60" s="39"/>
      <c r="N60" s="39"/>
      <c r="O60" s="28">
        <v>12</v>
      </c>
      <c r="P60" s="29" t="s">
        <v>38</v>
      </c>
      <c r="Q60" s="30">
        <v>904</v>
      </c>
      <c r="R60" s="31">
        <v>1.8177065529929825E-2</v>
      </c>
      <c r="S60" s="30">
        <v>1285</v>
      </c>
      <c r="T60" s="31">
        <v>2.8647226680934546E-2</v>
      </c>
      <c r="U60" s="32">
        <v>-0.29649805447470812</v>
      </c>
      <c r="V60" s="45">
        <v>-6</v>
      </c>
    </row>
    <row r="61" spans="2:22" ht="15" thickBot="1" x14ac:dyDescent="0.25">
      <c r="B61" s="23">
        <v>13</v>
      </c>
      <c r="C61" s="24" t="s">
        <v>110</v>
      </c>
      <c r="D61" s="25">
        <v>322</v>
      </c>
      <c r="E61" s="26">
        <v>1.855586930213796E-2</v>
      </c>
      <c r="F61" s="25">
        <v>100</v>
      </c>
      <c r="G61" s="26">
        <v>6.3641570673964231E-3</v>
      </c>
      <c r="H61" s="27">
        <v>2.2200000000000002</v>
      </c>
      <c r="I61" s="44">
        <v>27</v>
      </c>
      <c r="J61" s="25">
        <v>269</v>
      </c>
      <c r="K61" s="27">
        <v>0.19702602230483279</v>
      </c>
      <c r="L61" s="44">
        <v>0</v>
      </c>
      <c r="M61" s="39"/>
      <c r="N61" s="39"/>
      <c r="O61" s="23">
        <v>13</v>
      </c>
      <c r="P61" s="24" t="s">
        <v>95</v>
      </c>
      <c r="Q61" s="25">
        <v>866</v>
      </c>
      <c r="R61" s="26">
        <v>1.7412985341724811E-2</v>
      </c>
      <c r="S61" s="25">
        <v>125</v>
      </c>
      <c r="T61" s="26">
        <v>2.7866952024255395E-3</v>
      </c>
      <c r="U61" s="27">
        <v>5.9279999999999999</v>
      </c>
      <c r="V61" s="44">
        <v>66</v>
      </c>
    </row>
    <row r="62" spans="2:22" ht="15" thickBot="1" x14ac:dyDescent="0.25">
      <c r="B62" s="28">
        <v>14</v>
      </c>
      <c r="C62" s="29" t="s">
        <v>95</v>
      </c>
      <c r="D62" s="30">
        <v>321</v>
      </c>
      <c r="E62" s="31">
        <v>1.8498242378839395E-2</v>
      </c>
      <c r="F62" s="30">
        <v>19</v>
      </c>
      <c r="G62" s="31">
        <v>1.2091898428053204E-3</v>
      </c>
      <c r="H62" s="32">
        <v>15.894736842105264</v>
      </c>
      <c r="I62" s="45">
        <v>118</v>
      </c>
      <c r="J62" s="30">
        <v>203</v>
      </c>
      <c r="K62" s="32">
        <v>0.58128078817733986</v>
      </c>
      <c r="L62" s="45">
        <v>12</v>
      </c>
      <c r="M62" s="39"/>
      <c r="N62" s="39"/>
      <c r="O62" s="28">
        <v>14</v>
      </c>
      <c r="P62" s="29" t="s">
        <v>92</v>
      </c>
      <c r="Q62" s="30">
        <v>847</v>
      </c>
      <c r="R62" s="31">
        <v>1.7030945247622303E-2</v>
      </c>
      <c r="S62" s="30">
        <v>333</v>
      </c>
      <c r="T62" s="31">
        <v>7.4237560192616375E-3</v>
      </c>
      <c r="U62" s="32">
        <v>1.5435435435435436</v>
      </c>
      <c r="V62" s="45">
        <v>19</v>
      </c>
    </row>
    <row r="63" spans="2:22" ht="15" thickBot="1" x14ac:dyDescent="0.25">
      <c r="B63" s="23">
        <v>15</v>
      </c>
      <c r="C63" s="24" t="s">
        <v>35</v>
      </c>
      <c r="D63" s="25">
        <v>305</v>
      </c>
      <c r="E63" s="26">
        <v>1.7576211606062351E-2</v>
      </c>
      <c r="F63" s="25">
        <v>513</v>
      </c>
      <c r="G63" s="26">
        <v>3.2648125755743655E-2</v>
      </c>
      <c r="H63" s="27">
        <v>-0.40545808966861596</v>
      </c>
      <c r="I63" s="44">
        <v>-11</v>
      </c>
      <c r="J63" s="25">
        <v>208</v>
      </c>
      <c r="K63" s="27">
        <v>0.46634615384615374</v>
      </c>
      <c r="L63" s="44">
        <v>9</v>
      </c>
      <c r="M63" s="39"/>
      <c r="N63" s="39"/>
      <c r="O63" s="23">
        <v>15</v>
      </c>
      <c r="P63" s="24" t="s">
        <v>110</v>
      </c>
      <c r="Q63" s="25">
        <v>772</v>
      </c>
      <c r="R63" s="26">
        <v>1.5522892244586089E-2</v>
      </c>
      <c r="S63" s="25">
        <v>195</v>
      </c>
      <c r="T63" s="26">
        <v>4.347244515783842E-3</v>
      </c>
      <c r="U63" s="27">
        <v>2.9589743589743591</v>
      </c>
      <c r="V63" s="44">
        <v>40</v>
      </c>
    </row>
    <row r="64" spans="2:22" ht="15" thickBot="1" x14ac:dyDescent="0.25">
      <c r="B64" s="28">
        <v>16</v>
      </c>
      <c r="C64" s="29" t="s">
        <v>111</v>
      </c>
      <c r="D64" s="30">
        <v>278</v>
      </c>
      <c r="E64" s="31">
        <v>1.6020284677001093E-2</v>
      </c>
      <c r="F64" s="30">
        <v>84</v>
      </c>
      <c r="G64" s="31">
        <v>5.3458919366129957E-3</v>
      </c>
      <c r="H64" s="32">
        <v>2.3095238095238093</v>
      </c>
      <c r="I64" s="45">
        <v>31</v>
      </c>
      <c r="J64" s="30">
        <v>266</v>
      </c>
      <c r="K64" s="32">
        <v>4.5112781954887327E-2</v>
      </c>
      <c r="L64" s="45">
        <v>-1</v>
      </c>
      <c r="M64" s="39"/>
      <c r="N64" s="39"/>
      <c r="O64" s="28">
        <v>16</v>
      </c>
      <c r="P64" s="29" t="s">
        <v>112</v>
      </c>
      <c r="Q64" s="30">
        <v>758</v>
      </c>
      <c r="R64" s="31">
        <v>1.5241389017352664E-2</v>
      </c>
      <c r="S64" s="30">
        <v>0</v>
      </c>
      <c r="T64" s="31">
        <v>0</v>
      </c>
      <c r="U64" s="32" t="s">
        <v>94</v>
      </c>
      <c r="V64" s="45" t="s">
        <v>94</v>
      </c>
    </row>
    <row r="65" spans="2:22" ht="15" thickBot="1" x14ac:dyDescent="0.25">
      <c r="B65" s="23">
        <v>17</v>
      </c>
      <c r="C65" s="24" t="s">
        <v>77</v>
      </c>
      <c r="D65" s="25">
        <v>269</v>
      </c>
      <c r="E65" s="26">
        <v>1.5501642367314009E-2</v>
      </c>
      <c r="F65" s="25">
        <v>129</v>
      </c>
      <c r="G65" s="26">
        <v>8.2097626169413858E-3</v>
      </c>
      <c r="H65" s="27">
        <v>1.0852713178294575</v>
      </c>
      <c r="I65" s="44">
        <v>15</v>
      </c>
      <c r="J65" s="25">
        <v>265</v>
      </c>
      <c r="K65" s="27">
        <v>1.5094339622641506E-2</v>
      </c>
      <c r="L65" s="44">
        <v>-1</v>
      </c>
      <c r="M65" s="39"/>
      <c r="N65" s="39"/>
      <c r="O65" s="23">
        <v>17</v>
      </c>
      <c r="P65" s="24" t="s">
        <v>54</v>
      </c>
      <c r="Q65" s="25">
        <v>746</v>
      </c>
      <c r="R65" s="26">
        <v>1.5000100536866869E-2</v>
      </c>
      <c r="S65" s="25">
        <v>926</v>
      </c>
      <c r="T65" s="26">
        <v>2.0643838059568397E-2</v>
      </c>
      <c r="U65" s="27">
        <v>-0.19438444924406051</v>
      </c>
      <c r="V65" s="44">
        <v>-5</v>
      </c>
    </row>
    <row r="66" spans="2:22" ht="15" thickBot="1" x14ac:dyDescent="0.25">
      <c r="B66" s="28">
        <v>18</v>
      </c>
      <c r="C66" s="29" t="s">
        <v>85</v>
      </c>
      <c r="D66" s="30">
        <v>247</v>
      </c>
      <c r="E66" s="31">
        <v>1.4233850054745577E-2</v>
      </c>
      <c r="F66" s="30">
        <v>421</v>
      </c>
      <c r="G66" s="31">
        <v>2.6793101253738943E-2</v>
      </c>
      <c r="H66" s="32">
        <v>-0.41330166270783852</v>
      </c>
      <c r="I66" s="45">
        <v>-10</v>
      </c>
      <c r="J66" s="30">
        <v>209</v>
      </c>
      <c r="K66" s="32">
        <v>0.18181818181818188</v>
      </c>
      <c r="L66" s="45">
        <v>5</v>
      </c>
      <c r="M66" s="39"/>
      <c r="N66" s="39"/>
      <c r="O66" s="28">
        <v>18</v>
      </c>
      <c r="P66" s="29" t="s">
        <v>111</v>
      </c>
      <c r="Q66" s="30">
        <v>733</v>
      </c>
      <c r="R66" s="31">
        <v>1.4738704683007258E-2</v>
      </c>
      <c r="S66" s="30">
        <v>590</v>
      </c>
      <c r="T66" s="31">
        <v>1.3153201355448547E-2</v>
      </c>
      <c r="U66" s="32">
        <v>0.24237288135593227</v>
      </c>
      <c r="V66" s="45">
        <v>3</v>
      </c>
    </row>
    <row r="67" spans="2:22" ht="15" thickBot="1" x14ac:dyDescent="0.25">
      <c r="B67" s="23">
        <v>19</v>
      </c>
      <c r="C67" s="24" t="s">
        <v>107</v>
      </c>
      <c r="D67" s="25">
        <v>245</v>
      </c>
      <c r="E67" s="26">
        <v>1.4118596208148447E-2</v>
      </c>
      <c r="F67" s="25">
        <v>307</v>
      </c>
      <c r="G67" s="26">
        <v>1.9537962196907021E-2</v>
      </c>
      <c r="H67" s="27">
        <v>-0.20195439739413679</v>
      </c>
      <c r="I67" s="44">
        <v>-4</v>
      </c>
      <c r="J67" s="25">
        <v>228</v>
      </c>
      <c r="K67" s="27">
        <v>7.4561403508771829E-2</v>
      </c>
      <c r="L67" s="44">
        <v>1</v>
      </c>
      <c r="O67" s="23">
        <v>19</v>
      </c>
      <c r="P67" s="24" t="s">
        <v>90</v>
      </c>
      <c r="Q67" s="25">
        <v>698</v>
      </c>
      <c r="R67" s="26">
        <v>1.4034946614923693E-2</v>
      </c>
      <c r="S67" s="25">
        <v>566</v>
      </c>
      <c r="T67" s="26">
        <v>1.2618155876582843E-2</v>
      </c>
      <c r="U67" s="27">
        <v>0.23321554770318031</v>
      </c>
      <c r="V67" s="44">
        <v>4</v>
      </c>
    </row>
    <row r="68" spans="2:22" ht="15" thickBot="1" x14ac:dyDescent="0.25">
      <c r="B68" s="28">
        <v>20</v>
      </c>
      <c r="C68" s="29" t="s">
        <v>158</v>
      </c>
      <c r="D68" s="30">
        <v>244</v>
      </c>
      <c r="E68" s="31">
        <v>1.4060969284849881E-2</v>
      </c>
      <c r="F68" s="30">
        <v>151</v>
      </c>
      <c r="G68" s="31">
        <v>9.6098771717685987E-3</v>
      </c>
      <c r="H68" s="32">
        <v>0.61589403973509937</v>
      </c>
      <c r="I68" s="45">
        <v>7</v>
      </c>
      <c r="J68" s="30">
        <v>204</v>
      </c>
      <c r="K68" s="32">
        <v>0.19607843137254899</v>
      </c>
      <c r="L68" s="45">
        <v>5</v>
      </c>
      <c r="O68" s="28">
        <v>20</v>
      </c>
      <c r="P68" s="29" t="s">
        <v>46</v>
      </c>
      <c r="Q68" s="30">
        <v>697</v>
      </c>
      <c r="R68" s="31">
        <v>1.4014839241549877E-2</v>
      </c>
      <c r="S68" s="30">
        <v>1491</v>
      </c>
      <c r="T68" s="31">
        <v>3.3239700374531833E-2</v>
      </c>
      <c r="U68" s="32">
        <v>-0.53252850435949028</v>
      </c>
      <c r="V68" s="45">
        <v>-16</v>
      </c>
    </row>
    <row r="69" spans="2:22" ht="15" thickBot="1" x14ac:dyDescent="0.25">
      <c r="B69" s="108" t="s">
        <v>41</v>
      </c>
      <c r="C69" s="109"/>
      <c r="D69" s="33">
        <f>SUM(D49:D68)</f>
        <v>7715</v>
      </c>
      <c r="E69" s="34">
        <f>D69/D71</f>
        <v>0.44459171324842967</v>
      </c>
      <c r="F69" s="33">
        <f>SUM(F49:F68)</f>
        <v>6524</v>
      </c>
      <c r="G69" s="34">
        <f>F69/F71</f>
        <v>0.41519760707694264</v>
      </c>
      <c r="H69" s="35">
        <f>D69/F69-1</f>
        <v>0.18255671367259341</v>
      </c>
      <c r="I69" s="46"/>
      <c r="J69" s="33">
        <f>SUM(J49:J68)</f>
        <v>6587</v>
      </c>
      <c r="K69" s="34">
        <f>D69/J69-1</f>
        <v>0.1712463944132383</v>
      </c>
      <c r="L69" s="33"/>
      <c r="O69" s="108" t="s">
        <v>41</v>
      </c>
      <c r="P69" s="109"/>
      <c r="Q69" s="33">
        <f>SUM(Q49:Q68)</f>
        <v>21891</v>
      </c>
      <c r="R69" s="34">
        <f>Q69/Q71</f>
        <v>0.44017051052620998</v>
      </c>
      <c r="S69" s="33">
        <f>SUM(S49:S68)</f>
        <v>19857</v>
      </c>
      <c r="T69" s="34">
        <f>S69/S71</f>
        <v>0.44268325307651152</v>
      </c>
      <c r="U69" s="35">
        <f>Q69/S69-1</f>
        <v>0.10243239159993967</v>
      </c>
      <c r="V69" s="46"/>
    </row>
    <row r="70" spans="2:22" ht="15" thickBot="1" x14ac:dyDescent="0.25">
      <c r="B70" s="108" t="s">
        <v>12</v>
      </c>
      <c r="C70" s="109"/>
      <c r="D70" s="33">
        <f>D71-SUM(D49:D68)</f>
        <v>9638</v>
      </c>
      <c r="E70" s="34">
        <f>D70/D71</f>
        <v>0.55540828675157028</v>
      </c>
      <c r="F70" s="33">
        <f>F71-SUM(F49:F68)</f>
        <v>9189</v>
      </c>
      <c r="G70" s="34">
        <f>F70/F71</f>
        <v>0.58480239292305736</v>
      </c>
      <c r="H70" s="35">
        <f>D70/F70-1</f>
        <v>4.886277070410272E-2</v>
      </c>
      <c r="I70" s="46"/>
      <c r="J70" s="33">
        <f>J71-SUM(J49:J68)</f>
        <v>9488</v>
      </c>
      <c r="K70" s="34">
        <f>D70/J70-1</f>
        <v>1.5809443507588616E-2</v>
      </c>
      <c r="L70" s="33"/>
      <c r="O70" s="108" t="s">
        <v>12</v>
      </c>
      <c r="P70" s="109"/>
      <c r="Q70" s="33">
        <f>Q71-SUM(Q49:Q68)</f>
        <v>27842</v>
      </c>
      <c r="R70" s="34">
        <f>Q70/Q71</f>
        <v>0.55982948947379008</v>
      </c>
      <c r="S70" s="33">
        <f>S71-SUM(S49:S68)</f>
        <v>24999</v>
      </c>
      <c r="T70" s="34">
        <f>S70/S71</f>
        <v>0.55731674692348854</v>
      </c>
      <c r="U70" s="35">
        <f>Q70/S70-1</f>
        <v>0.11372454898195938</v>
      </c>
      <c r="V70" s="46"/>
    </row>
    <row r="71" spans="2:22" ht="15" thickBot="1" x14ac:dyDescent="0.25">
      <c r="B71" s="91" t="s">
        <v>34</v>
      </c>
      <c r="C71" s="92"/>
      <c r="D71" s="36">
        <v>17353</v>
      </c>
      <c r="E71" s="37">
        <v>1</v>
      </c>
      <c r="F71" s="36">
        <v>15713</v>
      </c>
      <c r="G71" s="37">
        <v>1</v>
      </c>
      <c r="H71" s="38">
        <v>0.10437217590530135</v>
      </c>
      <c r="I71" s="48"/>
      <c r="J71" s="36">
        <v>16075</v>
      </c>
      <c r="K71" s="38">
        <v>7.9502332814930021E-2</v>
      </c>
      <c r="L71" s="36"/>
      <c r="M71" s="39"/>
      <c r="O71" s="91" t="s">
        <v>34</v>
      </c>
      <c r="P71" s="92"/>
      <c r="Q71" s="36">
        <v>49733</v>
      </c>
      <c r="R71" s="37">
        <v>1</v>
      </c>
      <c r="S71" s="36">
        <v>44856</v>
      </c>
      <c r="T71" s="37">
        <v>1</v>
      </c>
      <c r="U71" s="38">
        <v>0.10872570001783477</v>
      </c>
      <c r="V71" s="48"/>
    </row>
    <row r="72" spans="2:22" x14ac:dyDescent="0.2">
      <c r="B72" s="40" t="s">
        <v>63</v>
      </c>
    </row>
    <row r="73" spans="2:22" ht="15" customHeight="1" x14ac:dyDescent="0.2">
      <c r="B73" s="41" t="s">
        <v>62</v>
      </c>
      <c r="O73" s="40" t="s">
        <v>63</v>
      </c>
    </row>
    <row r="74" spans="2:22" x14ac:dyDescent="0.2">
      <c r="O74" s="41" t="s">
        <v>62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42" t="s">
        <v>3</v>
      </c>
      <c r="D1" s="3"/>
      <c r="L1" s="4"/>
      <c r="P1" s="1"/>
      <c r="V1" s="49">
        <v>45721</v>
      </c>
    </row>
    <row r="2" spans="2:22" ht="15" customHeight="1" x14ac:dyDescent="0.2">
      <c r="D2" s="3"/>
      <c r="L2" s="4"/>
      <c r="O2" s="134" t="s">
        <v>116</v>
      </c>
      <c r="P2" s="134"/>
      <c r="Q2" s="134"/>
      <c r="R2" s="134"/>
      <c r="S2" s="134"/>
      <c r="T2" s="134"/>
      <c r="U2" s="134"/>
      <c r="V2" s="134"/>
    </row>
    <row r="3" spans="2:22" ht="14.45" customHeight="1" x14ac:dyDescent="0.2">
      <c r="B3" s="95" t="s">
        <v>159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39"/>
      <c r="N3" s="42"/>
      <c r="O3" s="134"/>
      <c r="P3" s="134"/>
      <c r="Q3" s="134"/>
      <c r="R3" s="134"/>
      <c r="S3" s="134"/>
      <c r="T3" s="134"/>
      <c r="U3" s="134"/>
      <c r="V3" s="134"/>
    </row>
    <row r="4" spans="2:22" ht="14.45" customHeight="1" x14ac:dyDescent="0.2">
      <c r="B4" s="90" t="s">
        <v>160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39"/>
      <c r="N4" s="42"/>
      <c r="O4" s="90" t="s">
        <v>126</v>
      </c>
      <c r="P4" s="90"/>
      <c r="Q4" s="90"/>
      <c r="R4" s="90"/>
      <c r="S4" s="90"/>
      <c r="T4" s="90"/>
      <c r="U4" s="90"/>
      <c r="V4" s="90"/>
    </row>
    <row r="5" spans="2:22" ht="14.45" customHeight="1" thickBot="1" x14ac:dyDescent="0.25">
      <c r="B5" s="43"/>
      <c r="C5" s="43"/>
      <c r="D5" s="43"/>
      <c r="E5" s="43"/>
      <c r="F5" s="43"/>
      <c r="G5" s="43"/>
      <c r="H5" s="43"/>
      <c r="I5" s="43"/>
      <c r="J5" s="43"/>
      <c r="K5" s="39"/>
      <c r="L5" s="16" t="s">
        <v>4</v>
      </c>
      <c r="M5" s="39"/>
      <c r="N5" s="39"/>
      <c r="O5" s="61"/>
      <c r="P5" s="61"/>
      <c r="Q5" s="61"/>
      <c r="R5" s="61"/>
      <c r="S5" s="61"/>
      <c r="T5" s="61"/>
      <c r="U5" s="61"/>
      <c r="V5" s="16" t="s">
        <v>4</v>
      </c>
    </row>
    <row r="6" spans="2:22" ht="14.45" customHeight="1" x14ac:dyDescent="0.2">
      <c r="B6" s="106" t="s">
        <v>0</v>
      </c>
      <c r="C6" s="120" t="s">
        <v>1</v>
      </c>
      <c r="D6" s="96" t="s">
        <v>130</v>
      </c>
      <c r="E6" s="97"/>
      <c r="F6" s="97"/>
      <c r="G6" s="97"/>
      <c r="H6" s="97"/>
      <c r="I6" s="98"/>
      <c r="J6" s="96" t="s">
        <v>100</v>
      </c>
      <c r="K6" s="97"/>
      <c r="L6" s="98"/>
      <c r="M6" s="39"/>
      <c r="N6" s="39"/>
      <c r="O6" s="106" t="s">
        <v>0</v>
      </c>
      <c r="P6" s="120" t="s">
        <v>1</v>
      </c>
      <c r="Q6" s="96" t="s">
        <v>132</v>
      </c>
      <c r="R6" s="97"/>
      <c r="S6" s="97"/>
      <c r="T6" s="97"/>
      <c r="U6" s="97"/>
      <c r="V6" s="98"/>
    </row>
    <row r="7" spans="2:22" ht="14.45" customHeight="1" thickBot="1" x14ac:dyDescent="0.25">
      <c r="B7" s="107"/>
      <c r="C7" s="121"/>
      <c r="D7" s="99" t="s">
        <v>144</v>
      </c>
      <c r="E7" s="100"/>
      <c r="F7" s="100"/>
      <c r="G7" s="100"/>
      <c r="H7" s="100"/>
      <c r="I7" s="101"/>
      <c r="J7" s="99" t="s">
        <v>101</v>
      </c>
      <c r="K7" s="100"/>
      <c r="L7" s="101"/>
      <c r="M7" s="39"/>
      <c r="N7" s="39"/>
      <c r="O7" s="107"/>
      <c r="P7" s="121"/>
      <c r="Q7" s="99" t="s">
        <v>145</v>
      </c>
      <c r="R7" s="100"/>
      <c r="S7" s="100"/>
      <c r="T7" s="100"/>
      <c r="U7" s="100"/>
      <c r="V7" s="101"/>
    </row>
    <row r="8" spans="2:22" ht="14.45" customHeight="1" x14ac:dyDescent="0.2">
      <c r="B8" s="107"/>
      <c r="C8" s="121"/>
      <c r="D8" s="112">
        <v>2025</v>
      </c>
      <c r="E8" s="113"/>
      <c r="F8" s="112">
        <v>2024</v>
      </c>
      <c r="G8" s="113"/>
      <c r="H8" s="110" t="s">
        <v>5</v>
      </c>
      <c r="I8" s="110" t="s">
        <v>43</v>
      </c>
      <c r="J8" s="110">
        <v>2023</v>
      </c>
      <c r="K8" s="110" t="s">
        <v>133</v>
      </c>
      <c r="L8" s="102" t="s">
        <v>135</v>
      </c>
      <c r="M8" s="39"/>
      <c r="N8" s="39"/>
      <c r="O8" s="107"/>
      <c r="P8" s="121"/>
      <c r="Q8" s="112">
        <v>2024</v>
      </c>
      <c r="R8" s="113"/>
      <c r="S8" s="112">
        <v>2023</v>
      </c>
      <c r="T8" s="113"/>
      <c r="U8" s="110" t="s">
        <v>5</v>
      </c>
      <c r="V8" s="102" t="s">
        <v>58</v>
      </c>
    </row>
    <row r="9" spans="2:22" ht="14.45" customHeight="1" thickBot="1" x14ac:dyDescent="0.25">
      <c r="B9" s="104" t="s">
        <v>6</v>
      </c>
      <c r="C9" s="116" t="s">
        <v>7</v>
      </c>
      <c r="D9" s="114"/>
      <c r="E9" s="115"/>
      <c r="F9" s="114"/>
      <c r="G9" s="115"/>
      <c r="H9" s="111"/>
      <c r="I9" s="111"/>
      <c r="J9" s="111"/>
      <c r="K9" s="111"/>
      <c r="L9" s="103"/>
      <c r="M9" s="39"/>
      <c r="N9" s="39"/>
      <c r="O9" s="104" t="s">
        <v>6</v>
      </c>
      <c r="P9" s="116" t="s">
        <v>7</v>
      </c>
      <c r="Q9" s="114"/>
      <c r="R9" s="115"/>
      <c r="S9" s="114"/>
      <c r="T9" s="115"/>
      <c r="U9" s="111"/>
      <c r="V9" s="103"/>
    </row>
    <row r="10" spans="2:22" ht="14.45" customHeight="1" x14ac:dyDescent="0.2">
      <c r="B10" s="104"/>
      <c r="C10" s="116"/>
      <c r="D10" s="17" t="s">
        <v>8</v>
      </c>
      <c r="E10" s="18" t="s">
        <v>2</v>
      </c>
      <c r="F10" s="17" t="s">
        <v>8</v>
      </c>
      <c r="G10" s="18" t="s">
        <v>2</v>
      </c>
      <c r="H10" s="93" t="s">
        <v>9</v>
      </c>
      <c r="I10" s="93" t="s">
        <v>44</v>
      </c>
      <c r="J10" s="93" t="s">
        <v>8</v>
      </c>
      <c r="K10" s="93" t="s">
        <v>134</v>
      </c>
      <c r="L10" s="118" t="s">
        <v>136</v>
      </c>
      <c r="M10" s="39"/>
      <c r="N10" s="39"/>
      <c r="O10" s="104"/>
      <c r="P10" s="116"/>
      <c r="Q10" s="17" t="s">
        <v>8</v>
      </c>
      <c r="R10" s="18" t="s">
        <v>2</v>
      </c>
      <c r="S10" s="17" t="s">
        <v>8</v>
      </c>
      <c r="T10" s="18" t="s">
        <v>2</v>
      </c>
      <c r="U10" s="93" t="s">
        <v>9</v>
      </c>
      <c r="V10" s="118" t="s">
        <v>59</v>
      </c>
    </row>
    <row r="11" spans="2:22" ht="14.45" customHeight="1" thickBot="1" x14ac:dyDescent="0.25">
      <c r="B11" s="105"/>
      <c r="C11" s="117"/>
      <c r="D11" s="20" t="s">
        <v>10</v>
      </c>
      <c r="E11" s="21" t="s">
        <v>11</v>
      </c>
      <c r="F11" s="20" t="s">
        <v>10</v>
      </c>
      <c r="G11" s="21" t="s">
        <v>11</v>
      </c>
      <c r="H11" s="94"/>
      <c r="I11" s="94"/>
      <c r="J11" s="94" t="s">
        <v>10</v>
      </c>
      <c r="K11" s="94"/>
      <c r="L11" s="119"/>
      <c r="M11" s="39"/>
      <c r="N11" s="39"/>
      <c r="O11" s="105"/>
      <c r="P11" s="117"/>
      <c r="Q11" s="20" t="s">
        <v>10</v>
      </c>
      <c r="R11" s="21" t="s">
        <v>11</v>
      </c>
      <c r="S11" s="20" t="s">
        <v>10</v>
      </c>
      <c r="T11" s="21" t="s">
        <v>11</v>
      </c>
      <c r="U11" s="94"/>
      <c r="V11" s="119"/>
    </row>
    <row r="12" spans="2:22" ht="14.45" customHeight="1" thickBot="1" x14ac:dyDescent="0.25">
      <c r="B12" s="23">
        <v>1</v>
      </c>
      <c r="C12" s="24" t="s">
        <v>19</v>
      </c>
      <c r="D12" s="25">
        <v>4971</v>
      </c>
      <c r="E12" s="26">
        <v>0.13920860287322523</v>
      </c>
      <c r="F12" s="25">
        <v>5558</v>
      </c>
      <c r="G12" s="26">
        <v>0.16244812065236452</v>
      </c>
      <c r="H12" s="27">
        <v>-0.10561353004677942</v>
      </c>
      <c r="I12" s="44">
        <v>0</v>
      </c>
      <c r="J12" s="25">
        <v>4958</v>
      </c>
      <c r="K12" s="27">
        <v>2.6220250100847942E-3</v>
      </c>
      <c r="L12" s="44">
        <v>0</v>
      </c>
      <c r="M12" s="39"/>
      <c r="N12" s="39"/>
      <c r="O12" s="23">
        <v>1</v>
      </c>
      <c r="P12" s="24" t="s">
        <v>19</v>
      </c>
      <c r="Q12" s="25">
        <v>15699</v>
      </c>
      <c r="R12" s="26">
        <v>0.16995409864461092</v>
      </c>
      <c r="S12" s="25">
        <v>18254</v>
      </c>
      <c r="T12" s="26">
        <v>0.19452259164535379</v>
      </c>
      <c r="U12" s="27">
        <v>-0.13996932179248389</v>
      </c>
      <c r="V12" s="44">
        <v>0</v>
      </c>
    </row>
    <row r="13" spans="2:22" ht="14.45" customHeight="1" thickBot="1" x14ac:dyDescent="0.25">
      <c r="B13" s="28">
        <v>2</v>
      </c>
      <c r="C13" s="29" t="s">
        <v>17</v>
      </c>
      <c r="D13" s="30">
        <v>4076</v>
      </c>
      <c r="E13" s="31">
        <v>0.11414489344422975</v>
      </c>
      <c r="F13" s="30">
        <v>3819</v>
      </c>
      <c r="G13" s="31">
        <v>0.11162097387034547</v>
      </c>
      <c r="H13" s="32">
        <v>6.7295103430217384E-2</v>
      </c>
      <c r="I13" s="45">
        <v>0</v>
      </c>
      <c r="J13" s="30">
        <v>3152</v>
      </c>
      <c r="K13" s="32">
        <v>0.29314720812182737</v>
      </c>
      <c r="L13" s="45">
        <v>0</v>
      </c>
      <c r="M13" s="39"/>
      <c r="N13" s="39"/>
      <c r="O13" s="28">
        <v>2</v>
      </c>
      <c r="P13" s="29" t="s">
        <v>17</v>
      </c>
      <c r="Q13" s="30">
        <v>10183</v>
      </c>
      <c r="R13" s="31">
        <v>0.1102390334733469</v>
      </c>
      <c r="S13" s="30">
        <v>10538</v>
      </c>
      <c r="T13" s="31">
        <v>0.11229752770673487</v>
      </c>
      <c r="U13" s="32">
        <v>-3.3687606756500288E-2</v>
      </c>
      <c r="V13" s="45">
        <v>0</v>
      </c>
    </row>
    <row r="14" spans="2:22" ht="14.45" customHeight="1" thickBot="1" x14ac:dyDescent="0.25">
      <c r="B14" s="23">
        <v>3</v>
      </c>
      <c r="C14" s="24" t="s">
        <v>18</v>
      </c>
      <c r="D14" s="25">
        <v>2593</v>
      </c>
      <c r="E14" s="26">
        <v>7.2614746982553421E-2</v>
      </c>
      <c r="F14" s="25">
        <v>2422</v>
      </c>
      <c r="G14" s="26">
        <v>7.0789735196118544E-2</v>
      </c>
      <c r="H14" s="27">
        <v>7.0602807597027306E-2</v>
      </c>
      <c r="I14" s="44">
        <v>0</v>
      </c>
      <c r="J14" s="25">
        <v>2036</v>
      </c>
      <c r="K14" s="27">
        <v>0.27357563850687616</v>
      </c>
      <c r="L14" s="44">
        <v>1</v>
      </c>
      <c r="M14" s="39"/>
      <c r="N14" s="39"/>
      <c r="O14" s="23">
        <v>3</v>
      </c>
      <c r="P14" s="24" t="s">
        <v>18</v>
      </c>
      <c r="Q14" s="25">
        <v>6546</v>
      </c>
      <c r="R14" s="26">
        <v>7.0865630277573297E-2</v>
      </c>
      <c r="S14" s="25">
        <v>5383</v>
      </c>
      <c r="T14" s="26">
        <v>5.7363597612958228E-2</v>
      </c>
      <c r="U14" s="27">
        <v>0.21605052944454761</v>
      </c>
      <c r="V14" s="44">
        <v>3</v>
      </c>
    </row>
    <row r="15" spans="2:22" ht="14.45" customHeight="1" thickBot="1" x14ac:dyDescent="0.25">
      <c r="B15" s="28">
        <v>4</v>
      </c>
      <c r="C15" s="29" t="s">
        <v>32</v>
      </c>
      <c r="D15" s="30">
        <v>2407</v>
      </c>
      <c r="E15" s="31">
        <v>6.74059760844605E-2</v>
      </c>
      <c r="F15" s="30">
        <v>1915</v>
      </c>
      <c r="G15" s="31">
        <v>5.5971239843338981E-2</v>
      </c>
      <c r="H15" s="32">
        <v>0.25691906005221932</v>
      </c>
      <c r="I15" s="45">
        <v>2</v>
      </c>
      <c r="J15" s="30">
        <v>2103</v>
      </c>
      <c r="K15" s="32">
        <v>0.14455539705183074</v>
      </c>
      <c r="L15" s="45">
        <v>-1</v>
      </c>
      <c r="M15" s="39"/>
      <c r="N15" s="39"/>
      <c r="O15" s="28">
        <v>4</v>
      </c>
      <c r="P15" s="29" t="s">
        <v>32</v>
      </c>
      <c r="Q15" s="30">
        <v>6489</v>
      </c>
      <c r="R15" s="31">
        <v>7.0248560169748411E-2</v>
      </c>
      <c r="S15" s="30">
        <v>5615</v>
      </c>
      <c r="T15" s="31">
        <v>5.9835890878090367E-2</v>
      </c>
      <c r="U15" s="32">
        <v>0.1556544968833482</v>
      </c>
      <c r="V15" s="45">
        <v>0</v>
      </c>
    </row>
    <row r="16" spans="2:22" ht="14.45" customHeight="1" thickBot="1" x14ac:dyDescent="0.25">
      <c r="B16" s="23">
        <v>5</v>
      </c>
      <c r="C16" s="24" t="s">
        <v>16</v>
      </c>
      <c r="D16" s="25">
        <v>2338</v>
      </c>
      <c r="E16" s="26">
        <v>6.5473690106135712E-2</v>
      </c>
      <c r="F16" s="25">
        <v>2347</v>
      </c>
      <c r="G16" s="26">
        <v>6.8597650084760625E-2</v>
      </c>
      <c r="H16" s="27">
        <v>-3.8346825734980605E-3</v>
      </c>
      <c r="I16" s="44">
        <v>-1</v>
      </c>
      <c r="J16" s="25">
        <v>1908</v>
      </c>
      <c r="K16" s="27">
        <v>0.22536687631027252</v>
      </c>
      <c r="L16" s="44">
        <v>0</v>
      </c>
      <c r="M16" s="39"/>
      <c r="N16" s="39"/>
      <c r="O16" s="23">
        <v>5</v>
      </c>
      <c r="P16" s="24" t="s">
        <v>16</v>
      </c>
      <c r="Q16" s="25">
        <v>5799</v>
      </c>
      <c r="R16" s="26">
        <v>6.2778764127657732E-2</v>
      </c>
      <c r="S16" s="25">
        <v>6476</v>
      </c>
      <c r="T16" s="26">
        <v>6.9011082693947137E-2</v>
      </c>
      <c r="U16" s="27">
        <v>-0.10453983940704137</v>
      </c>
      <c r="V16" s="44">
        <v>-2</v>
      </c>
    </row>
    <row r="17" spans="2:22" ht="14.45" customHeight="1" thickBot="1" x14ac:dyDescent="0.25">
      <c r="B17" s="28">
        <v>6</v>
      </c>
      <c r="C17" s="29" t="s">
        <v>31</v>
      </c>
      <c r="D17" s="30">
        <v>2023</v>
      </c>
      <c r="E17" s="31">
        <v>5.6652384552913833E-2</v>
      </c>
      <c r="F17" s="30">
        <v>2013</v>
      </c>
      <c r="G17" s="31">
        <v>5.883556438884667E-2</v>
      </c>
      <c r="H17" s="32">
        <v>4.9677098857425772E-3</v>
      </c>
      <c r="I17" s="45">
        <v>-1</v>
      </c>
      <c r="J17" s="30">
        <v>1698</v>
      </c>
      <c r="K17" s="32">
        <v>0.19140164899882217</v>
      </c>
      <c r="L17" s="45">
        <v>0</v>
      </c>
      <c r="M17" s="39"/>
      <c r="N17" s="39"/>
      <c r="O17" s="28">
        <v>6</v>
      </c>
      <c r="P17" s="29" t="s">
        <v>31</v>
      </c>
      <c r="Q17" s="30">
        <v>5354</v>
      </c>
      <c r="R17" s="31">
        <v>5.7961286970077512E-2</v>
      </c>
      <c r="S17" s="30">
        <v>5385</v>
      </c>
      <c r="T17" s="31">
        <v>5.7384910485933506E-2</v>
      </c>
      <c r="U17" s="32">
        <v>-5.7567316620241726E-3</v>
      </c>
      <c r="V17" s="45">
        <v>-1</v>
      </c>
    </row>
    <row r="18" spans="2:22" ht="14.45" customHeight="1" thickBot="1" x14ac:dyDescent="0.25">
      <c r="B18" s="23">
        <v>7</v>
      </c>
      <c r="C18" s="24" t="s">
        <v>25</v>
      </c>
      <c r="D18" s="25">
        <v>1832</v>
      </c>
      <c r="E18" s="26">
        <v>5.1303592931753898E-2</v>
      </c>
      <c r="F18" s="25">
        <v>1653</v>
      </c>
      <c r="G18" s="26">
        <v>4.8313555854328637E-2</v>
      </c>
      <c r="H18" s="27">
        <v>0.10828796128251672</v>
      </c>
      <c r="I18" s="44">
        <v>1</v>
      </c>
      <c r="J18" s="25">
        <v>542</v>
      </c>
      <c r="K18" s="27">
        <v>2.3800738007380073</v>
      </c>
      <c r="L18" s="44">
        <v>7</v>
      </c>
      <c r="M18" s="39"/>
      <c r="N18" s="39"/>
      <c r="O18" s="23">
        <v>7</v>
      </c>
      <c r="P18" s="24" t="s">
        <v>23</v>
      </c>
      <c r="Q18" s="25">
        <v>4318</v>
      </c>
      <c r="R18" s="26">
        <v>4.6745767115576146E-2</v>
      </c>
      <c r="S18" s="25">
        <v>4508</v>
      </c>
      <c r="T18" s="26">
        <v>4.8039215686274513E-2</v>
      </c>
      <c r="U18" s="27">
        <v>-4.2147293700088739E-2</v>
      </c>
      <c r="V18" s="44">
        <v>0</v>
      </c>
    </row>
    <row r="19" spans="2:22" ht="14.45" customHeight="1" thickBot="1" x14ac:dyDescent="0.25">
      <c r="B19" s="28">
        <v>8</v>
      </c>
      <c r="C19" s="29" t="s">
        <v>24</v>
      </c>
      <c r="D19" s="30">
        <v>1827</v>
      </c>
      <c r="E19" s="31">
        <v>5.1163572208686885E-2</v>
      </c>
      <c r="F19" s="30">
        <v>1100</v>
      </c>
      <c r="G19" s="31">
        <v>3.2150581633249548E-2</v>
      </c>
      <c r="H19" s="32">
        <v>0.66090909090909089</v>
      </c>
      <c r="I19" s="45">
        <v>3</v>
      </c>
      <c r="J19" s="30">
        <v>720</v>
      </c>
      <c r="K19" s="32">
        <v>1.5375000000000001</v>
      </c>
      <c r="L19" s="45">
        <v>4</v>
      </c>
      <c r="M19" s="39"/>
      <c r="N19" s="39"/>
      <c r="O19" s="28">
        <v>8</v>
      </c>
      <c r="P19" s="29" t="s">
        <v>22</v>
      </c>
      <c r="Q19" s="30">
        <v>3877</v>
      </c>
      <c r="R19" s="31">
        <v>4.1971593123457322E-2</v>
      </c>
      <c r="S19" s="30">
        <v>4182</v>
      </c>
      <c r="T19" s="31">
        <v>4.4565217391304347E-2</v>
      </c>
      <c r="U19" s="32">
        <v>-7.2931611669057816E-2</v>
      </c>
      <c r="V19" s="45">
        <v>0</v>
      </c>
    </row>
    <row r="20" spans="2:22" ht="14.45" customHeight="1" thickBot="1" x14ac:dyDescent="0.25">
      <c r="B20" s="23">
        <v>9</v>
      </c>
      <c r="C20" s="24" t="s">
        <v>23</v>
      </c>
      <c r="D20" s="25">
        <v>1495</v>
      </c>
      <c r="E20" s="26">
        <v>4.1866196197037159E-2</v>
      </c>
      <c r="F20" s="25">
        <v>1418</v>
      </c>
      <c r="G20" s="26">
        <v>4.1445022505407145E-2</v>
      </c>
      <c r="H20" s="27">
        <v>5.4301833568406233E-2</v>
      </c>
      <c r="I20" s="44">
        <v>0</v>
      </c>
      <c r="J20" s="25">
        <v>1311</v>
      </c>
      <c r="K20" s="27">
        <v>0.14035087719298245</v>
      </c>
      <c r="L20" s="44">
        <v>-1</v>
      </c>
      <c r="M20" s="39"/>
      <c r="N20" s="39"/>
      <c r="O20" s="23">
        <v>9</v>
      </c>
      <c r="P20" s="24" t="s">
        <v>33</v>
      </c>
      <c r="Q20" s="25">
        <v>3757</v>
      </c>
      <c r="R20" s="26">
        <v>4.0672498159615468E-2</v>
      </c>
      <c r="S20" s="25">
        <v>4015</v>
      </c>
      <c r="T20" s="26">
        <v>4.2785592497868716E-2</v>
      </c>
      <c r="U20" s="27">
        <v>-6.4259028642590255E-2</v>
      </c>
      <c r="V20" s="44">
        <v>0</v>
      </c>
    </row>
    <row r="21" spans="2:22" ht="14.45" customHeight="1" thickBot="1" x14ac:dyDescent="0.25">
      <c r="B21" s="28">
        <v>10</v>
      </c>
      <c r="C21" s="29" t="s">
        <v>33</v>
      </c>
      <c r="D21" s="30">
        <v>1485</v>
      </c>
      <c r="E21" s="31">
        <v>4.1586154750903132E-2</v>
      </c>
      <c r="F21" s="30">
        <v>1710</v>
      </c>
      <c r="G21" s="31">
        <v>4.9979540538960657E-2</v>
      </c>
      <c r="H21" s="32">
        <v>-0.13157894736842102</v>
      </c>
      <c r="I21" s="45">
        <v>-3</v>
      </c>
      <c r="J21" s="30">
        <v>1485</v>
      </c>
      <c r="K21" s="32">
        <v>0</v>
      </c>
      <c r="L21" s="45">
        <v>-3</v>
      </c>
      <c r="M21" s="39"/>
      <c r="N21" s="39"/>
      <c r="O21" s="28">
        <v>10</v>
      </c>
      <c r="P21" s="29" t="s">
        <v>57</v>
      </c>
      <c r="Q21" s="30">
        <v>3286</v>
      </c>
      <c r="R21" s="31">
        <v>3.5573550426536177E-2</v>
      </c>
      <c r="S21" s="30">
        <v>2475</v>
      </c>
      <c r="T21" s="31">
        <v>2.637468030690537E-2</v>
      </c>
      <c r="U21" s="32">
        <v>0.32767676767676757</v>
      </c>
      <c r="V21" s="45">
        <v>3</v>
      </c>
    </row>
    <row r="22" spans="2:22" ht="14.45" customHeight="1" thickBot="1" x14ac:dyDescent="0.25">
      <c r="B22" s="23">
        <v>11</v>
      </c>
      <c r="C22" s="24" t="s">
        <v>22</v>
      </c>
      <c r="D22" s="25">
        <v>1253</v>
      </c>
      <c r="E22" s="26">
        <v>3.5089193200593685E-2</v>
      </c>
      <c r="F22" s="25">
        <v>1199</v>
      </c>
      <c r="G22" s="26">
        <v>3.5044133980242004E-2</v>
      </c>
      <c r="H22" s="27">
        <v>4.5037531276063358E-2</v>
      </c>
      <c r="I22" s="44">
        <v>-1</v>
      </c>
      <c r="J22" s="25">
        <v>1246</v>
      </c>
      <c r="K22" s="27">
        <v>5.6179775280897903E-3</v>
      </c>
      <c r="L22" s="44">
        <v>-2</v>
      </c>
      <c r="M22" s="39"/>
      <c r="N22" s="39"/>
      <c r="O22" s="23">
        <v>11</v>
      </c>
      <c r="P22" s="24" t="s">
        <v>24</v>
      </c>
      <c r="Q22" s="25">
        <v>3085</v>
      </c>
      <c r="R22" s="26">
        <v>3.3397566362101068E-2</v>
      </c>
      <c r="S22" s="25">
        <v>2541</v>
      </c>
      <c r="T22" s="26">
        <v>2.7078005115089513E-2</v>
      </c>
      <c r="U22" s="27">
        <v>0.21408894136166867</v>
      </c>
      <c r="V22" s="44">
        <v>1</v>
      </c>
    </row>
    <row r="23" spans="2:22" ht="14.45" customHeight="1" thickBot="1" x14ac:dyDescent="0.25">
      <c r="B23" s="28">
        <v>12</v>
      </c>
      <c r="C23" s="29" t="s">
        <v>21</v>
      </c>
      <c r="D23" s="30">
        <v>899</v>
      </c>
      <c r="E23" s="31">
        <v>2.5175726007449103E-2</v>
      </c>
      <c r="F23" s="30">
        <v>1022</v>
      </c>
      <c r="G23" s="31">
        <v>2.9870813117437306E-2</v>
      </c>
      <c r="H23" s="32">
        <v>-0.12035225048923681</v>
      </c>
      <c r="I23" s="45">
        <v>0</v>
      </c>
      <c r="J23" s="30">
        <v>771</v>
      </c>
      <c r="K23" s="32">
        <v>0.16601815823605715</v>
      </c>
      <c r="L23" s="45">
        <v>-1</v>
      </c>
      <c r="M23" s="39"/>
      <c r="N23" s="39"/>
      <c r="O23" s="28">
        <v>12</v>
      </c>
      <c r="P23" s="29" t="s">
        <v>25</v>
      </c>
      <c r="Q23" s="30">
        <v>2667</v>
      </c>
      <c r="R23" s="31">
        <v>2.8872385571385269E-2</v>
      </c>
      <c r="S23" s="30">
        <v>2603</v>
      </c>
      <c r="T23" s="31">
        <v>2.7738704177323104E-2</v>
      </c>
      <c r="U23" s="32">
        <v>2.4587014982712319E-2</v>
      </c>
      <c r="V23" s="45">
        <v>-2</v>
      </c>
    </row>
    <row r="24" spans="2:22" ht="14.45" customHeight="1" thickBot="1" x14ac:dyDescent="0.25">
      <c r="B24" s="23">
        <v>13</v>
      </c>
      <c r="C24" s="24" t="s">
        <v>57</v>
      </c>
      <c r="D24" s="25">
        <v>863</v>
      </c>
      <c r="E24" s="26">
        <v>2.4167576801366601E-2</v>
      </c>
      <c r="F24" s="25">
        <v>662</v>
      </c>
      <c r="G24" s="26">
        <v>1.9348804582919273E-2</v>
      </c>
      <c r="H24" s="27">
        <v>0.3036253776435045</v>
      </c>
      <c r="I24" s="44">
        <v>3</v>
      </c>
      <c r="J24" s="25">
        <v>1085</v>
      </c>
      <c r="K24" s="27">
        <v>-0.20460829493087562</v>
      </c>
      <c r="L24" s="44">
        <v>-3</v>
      </c>
      <c r="M24" s="39"/>
      <c r="N24" s="39"/>
      <c r="O24" s="23">
        <v>13</v>
      </c>
      <c r="P24" s="24" t="s">
        <v>21</v>
      </c>
      <c r="Q24" s="25">
        <v>2592</v>
      </c>
      <c r="R24" s="26">
        <v>2.8060451218984109E-2</v>
      </c>
      <c r="S24" s="25">
        <v>2279</v>
      </c>
      <c r="T24" s="26">
        <v>2.428601875532822E-2</v>
      </c>
      <c r="U24" s="27">
        <v>0.13734093900833688</v>
      </c>
      <c r="V24" s="44">
        <v>1</v>
      </c>
    </row>
    <row r="25" spans="2:22" ht="14.45" customHeight="1" thickBot="1" x14ac:dyDescent="0.25">
      <c r="B25" s="28">
        <v>14</v>
      </c>
      <c r="C25" s="29" t="s">
        <v>29</v>
      </c>
      <c r="D25" s="30">
        <v>848</v>
      </c>
      <c r="E25" s="31">
        <v>2.374751463216556E-2</v>
      </c>
      <c r="F25" s="30">
        <v>877</v>
      </c>
      <c r="G25" s="31">
        <v>2.5632781902145321E-2</v>
      </c>
      <c r="H25" s="32">
        <v>-3.3067274800456126E-2</v>
      </c>
      <c r="I25" s="45">
        <v>0</v>
      </c>
      <c r="J25" s="30">
        <v>530</v>
      </c>
      <c r="K25" s="32">
        <v>0.60000000000000009</v>
      </c>
      <c r="L25" s="45">
        <v>2</v>
      </c>
      <c r="M25" s="39"/>
      <c r="N25" s="39"/>
      <c r="O25" s="28">
        <v>14</v>
      </c>
      <c r="P25" s="29" t="s">
        <v>27</v>
      </c>
      <c r="Q25" s="30">
        <v>1996</v>
      </c>
      <c r="R25" s="31">
        <v>2.160827956523622E-2</v>
      </c>
      <c r="S25" s="30">
        <v>2548</v>
      </c>
      <c r="T25" s="31">
        <v>2.7152600170502982E-2</v>
      </c>
      <c r="U25" s="32">
        <v>-0.21664050235478804</v>
      </c>
      <c r="V25" s="45">
        <v>-3</v>
      </c>
    </row>
    <row r="26" spans="2:22" ht="14.45" customHeight="1" thickBot="1" x14ac:dyDescent="0.25">
      <c r="B26" s="23">
        <v>15</v>
      </c>
      <c r="C26" s="24" t="s">
        <v>27</v>
      </c>
      <c r="D26" s="25">
        <v>786</v>
      </c>
      <c r="E26" s="26">
        <v>2.2011257666134588E-2</v>
      </c>
      <c r="F26" s="25">
        <v>854</v>
      </c>
      <c r="G26" s="26">
        <v>2.4960542467995558E-2</v>
      </c>
      <c r="H26" s="27">
        <v>-7.9625292740046816E-2</v>
      </c>
      <c r="I26" s="44">
        <v>0</v>
      </c>
      <c r="J26" s="25">
        <v>673</v>
      </c>
      <c r="K26" s="27">
        <v>0.1679049034175335</v>
      </c>
      <c r="L26" s="44">
        <v>-2</v>
      </c>
      <c r="M26" s="39"/>
      <c r="N26" s="39"/>
      <c r="O26" s="23">
        <v>15</v>
      </c>
      <c r="P26" s="24" t="s">
        <v>81</v>
      </c>
      <c r="Q26" s="25">
        <v>1967</v>
      </c>
      <c r="R26" s="26">
        <v>2.1294331615641104E-2</v>
      </c>
      <c r="S26" s="25">
        <v>1929</v>
      </c>
      <c r="T26" s="26">
        <v>2.055626598465473E-2</v>
      </c>
      <c r="U26" s="27">
        <v>1.9699326075686807E-2</v>
      </c>
      <c r="V26" s="44">
        <v>2</v>
      </c>
    </row>
    <row r="27" spans="2:22" ht="14.45" customHeight="1" thickBot="1" x14ac:dyDescent="0.25">
      <c r="B27" s="28">
        <v>16</v>
      </c>
      <c r="C27" s="29" t="s">
        <v>81</v>
      </c>
      <c r="D27" s="30">
        <v>678</v>
      </c>
      <c r="E27" s="31">
        <v>1.8986810047887086E-2</v>
      </c>
      <c r="F27" s="30">
        <v>623</v>
      </c>
      <c r="G27" s="31">
        <v>1.8208920325013152E-2</v>
      </c>
      <c r="H27" s="32">
        <v>8.828250401284099E-2</v>
      </c>
      <c r="I27" s="45">
        <v>1</v>
      </c>
      <c r="J27" s="30">
        <v>541</v>
      </c>
      <c r="K27" s="32">
        <v>0.25323475046210731</v>
      </c>
      <c r="L27" s="45">
        <v>-1</v>
      </c>
      <c r="M27" s="39"/>
      <c r="N27" s="39"/>
      <c r="O27" s="28">
        <v>16</v>
      </c>
      <c r="P27" s="29" t="s">
        <v>29</v>
      </c>
      <c r="Q27" s="30">
        <v>1858</v>
      </c>
      <c r="R27" s="31">
        <v>2.0114320356818084E-2</v>
      </c>
      <c r="S27" s="30">
        <v>2113</v>
      </c>
      <c r="T27" s="31">
        <v>2.251705029838022E-2</v>
      </c>
      <c r="U27" s="32">
        <v>-0.12068149550402274</v>
      </c>
      <c r="V27" s="45">
        <v>0</v>
      </c>
    </row>
    <row r="28" spans="2:22" ht="14.45" customHeight="1" thickBot="1" x14ac:dyDescent="0.25">
      <c r="B28" s="23">
        <v>17</v>
      </c>
      <c r="C28" s="24" t="s">
        <v>20</v>
      </c>
      <c r="D28" s="25">
        <v>535</v>
      </c>
      <c r="E28" s="26">
        <v>1.498221736817049E-2</v>
      </c>
      <c r="F28" s="25">
        <v>614</v>
      </c>
      <c r="G28" s="26">
        <v>1.7945870111650202E-2</v>
      </c>
      <c r="H28" s="27">
        <v>-0.12866449511400646</v>
      </c>
      <c r="I28" s="44">
        <v>1</v>
      </c>
      <c r="J28" s="25">
        <v>416</v>
      </c>
      <c r="K28" s="27">
        <v>0.28605769230769229</v>
      </c>
      <c r="L28" s="44">
        <v>0</v>
      </c>
      <c r="M28" s="39"/>
      <c r="N28" s="39"/>
      <c r="O28" s="23">
        <v>17</v>
      </c>
      <c r="P28" s="24" t="s">
        <v>20</v>
      </c>
      <c r="Q28" s="25">
        <v>1234</v>
      </c>
      <c r="R28" s="26">
        <v>1.3359026544840428E-2</v>
      </c>
      <c r="S28" s="25">
        <v>1662</v>
      </c>
      <c r="T28" s="26">
        <v>1.7710997442455242E-2</v>
      </c>
      <c r="U28" s="27">
        <v>-0.25752105896510225</v>
      </c>
      <c r="V28" s="44">
        <v>1</v>
      </c>
    </row>
    <row r="29" spans="2:22" ht="14.45" customHeight="1" thickBot="1" x14ac:dyDescent="0.25">
      <c r="B29" s="28">
        <v>18</v>
      </c>
      <c r="C29" s="29" t="s">
        <v>86</v>
      </c>
      <c r="D29" s="30">
        <v>486</v>
      </c>
      <c r="E29" s="31">
        <v>1.3610014282113753E-2</v>
      </c>
      <c r="F29" s="30">
        <v>115</v>
      </c>
      <c r="G29" s="31">
        <v>3.3611971707488164E-3</v>
      </c>
      <c r="H29" s="32">
        <v>3.2260869565217387</v>
      </c>
      <c r="I29" s="45">
        <v>12</v>
      </c>
      <c r="J29" s="30">
        <v>284</v>
      </c>
      <c r="K29" s="32">
        <v>0.71126760563380276</v>
      </c>
      <c r="L29" s="45">
        <v>2</v>
      </c>
      <c r="M29" s="39"/>
      <c r="N29" s="39"/>
      <c r="O29" s="28">
        <v>18</v>
      </c>
      <c r="P29" s="29" t="s">
        <v>86</v>
      </c>
      <c r="Q29" s="30">
        <v>1151</v>
      </c>
      <c r="R29" s="31">
        <v>1.2460485861516477E-2</v>
      </c>
      <c r="S29" s="30">
        <v>307</v>
      </c>
      <c r="T29" s="31">
        <v>3.2715260017050296E-3</v>
      </c>
      <c r="U29" s="32">
        <v>2.7491856677524429</v>
      </c>
      <c r="V29" s="45">
        <v>12</v>
      </c>
    </row>
    <row r="30" spans="2:22" ht="14.45" customHeight="1" thickBot="1" x14ac:dyDescent="0.25">
      <c r="B30" s="23">
        <v>19</v>
      </c>
      <c r="C30" s="24" t="s">
        <v>28</v>
      </c>
      <c r="D30" s="25">
        <v>452</v>
      </c>
      <c r="E30" s="26">
        <v>1.2657873365258058E-2</v>
      </c>
      <c r="F30" s="25">
        <v>933</v>
      </c>
      <c r="G30" s="26">
        <v>2.726953878529257E-2</v>
      </c>
      <c r="H30" s="27">
        <v>-0.51554126473740625</v>
      </c>
      <c r="I30" s="44">
        <v>-6</v>
      </c>
      <c r="J30" s="25">
        <v>319</v>
      </c>
      <c r="K30" s="27">
        <v>0.41692789968652044</v>
      </c>
      <c r="L30" s="44">
        <v>-1</v>
      </c>
      <c r="O30" s="23">
        <v>19</v>
      </c>
      <c r="P30" s="24" t="s">
        <v>28</v>
      </c>
      <c r="Q30" s="25">
        <v>1021</v>
      </c>
      <c r="R30" s="26">
        <v>1.1053132984021132E-2</v>
      </c>
      <c r="S30" s="25">
        <v>2212</v>
      </c>
      <c r="T30" s="26">
        <v>2.3572037510656438E-2</v>
      </c>
      <c r="U30" s="27">
        <v>-0.53842676311030746</v>
      </c>
      <c r="V30" s="44">
        <v>-4</v>
      </c>
    </row>
    <row r="31" spans="2:22" ht="14.45" customHeight="1" thickBot="1" x14ac:dyDescent="0.25">
      <c r="B31" s="28">
        <v>20</v>
      </c>
      <c r="C31" s="29" t="s">
        <v>163</v>
      </c>
      <c r="D31" s="30">
        <v>448</v>
      </c>
      <c r="E31" s="31">
        <v>1.2545856786804447E-2</v>
      </c>
      <c r="F31" s="30">
        <v>493</v>
      </c>
      <c r="G31" s="31">
        <v>1.4409306131992752E-2</v>
      </c>
      <c r="H31" s="32">
        <v>-9.1277890466531453E-2</v>
      </c>
      <c r="I31" s="45">
        <v>0</v>
      </c>
      <c r="J31" s="30">
        <v>159</v>
      </c>
      <c r="K31" s="32">
        <v>1.8176100628930816</v>
      </c>
      <c r="L31" s="45">
        <v>7</v>
      </c>
      <c r="O31" s="28">
        <v>20</v>
      </c>
      <c r="P31" s="29" t="s">
        <v>164</v>
      </c>
      <c r="Q31" s="30">
        <v>820</v>
      </c>
      <c r="R31" s="31">
        <v>8.8771489195860215E-3</v>
      </c>
      <c r="S31" s="30">
        <v>1100</v>
      </c>
      <c r="T31" s="31">
        <v>1.1722080136402387E-2</v>
      </c>
      <c r="U31" s="32">
        <v>-0.25454545454545452</v>
      </c>
      <c r="V31" s="45">
        <v>0</v>
      </c>
    </row>
    <row r="32" spans="2:22" ht="14.45" customHeight="1" thickBot="1" x14ac:dyDescent="0.25">
      <c r="B32" s="108" t="s">
        <v>41</v>
      </c>
      <c r="C32" s="109"/>
      <c r="D32" s="33">
        <f>SUM(D12:D31)</f>
        <v>32295</v>
      </c>
      <c r="E32" s="34">
        <f>D32/D34</f>
        <v>0.90439385028984287</v>
      </c>
      <c r="F32" s="33">
        <f>SUM(F12:F31)</f>
        <v>31347</v>
      </c>
      <c r="G32" s="34">
        <f>F32/F34</f>
        <v>0.91620389314315775</v>
      </c>
      <c r="H32" s="35">
        <f>D32/F32-1</f>
        <v>3.0242128433342952E-2</v>
      </c>
      <c r="I32" s="46"/>
      <c r="J32" s="33">
        <f>SUM(J12:J31)</f>
        <v>25937</v>
      </c>
      <c r="K32" s="34">
        <f>D32/J32-1</f>
        <v>0.24513243628792836</v>
      </c>
      <c r="L32" s="33"/>
      <c r="O32" s="108" t="s">
        <v>41</v>
      </c>
      <c r="P32" s="109"/>
      <c r="Q32" s="33">
        <f>SUM(Q12:Q31)</f>
        <v>83699</v>
      </c>
      <c r="R32" s="34">
        <f>Q32/Q34</f>
        <v>0.90610791148832981</v>
      </c>
      <c r="S32" s="33">
        <f>SUM(S12:S31)</f>
        <v>86125</v>
      </c>
      <c r="T32" s="34">
        <f>S32/S34</f>
        <v>0.91778559249786873</v>
      </c>
      <c r="U32" s="35">
        <f>Q32/S32-1</f>
        <v>-2.8168359941944887E-2</v>
      </c>
      <c r="V32" s="46"/>
    </row>
    <row r="33" spans="2:22" ht="14.45" customHeight="1" thickBot="1" x14ac:dyDescent="0.25">
      <c r="B33" s="108" t="s">
        <v>12</v>
      </c>
      <c r="C33" s="109"/>
      <c r="D33" s="33">
        <f>D34-SUM(D12:D31)</f>
        <v>3414</v>
      </c>
      <c r="E33" s="34">
        <f>D33/D34</f>
        <v>9.5606149710157101E-2</v>
      </c>
      <c r="F33" s="33">
        <f>F34-SUM(F12:F31)</f>
        <v>2867</v>
      </c>
      <c r="G33" s="34">
        <f>F33/F34</f>
        <v>8.3796106856842231E-2</v>
      </c>
      <c r="H33" s="35">
        <f>D33/F33-1</f>
        <v>0.19079176839902345</v>
      </c>
      <c r="I33" s="46"/>
      <c r="J33" s="33">
        <f>J34-SUM(J12:J31)</f>
        <v>2783</v>
      </c>
      <c r="K33" s="34">
        <f>D33/J33-1</f>
        <v>0.22673374056773277</v>
      </c>
      <c r="L33" s="33"/>
      <c r="O33" s="108" t="s">
        <v>12</v>
      </c>
      <c r="P33" s="109"/>
      <c r="Q33" s="33">
        <f>Q34-SUM(Q12:Q31)</f>
        <v>8673</v>
      </c>
      <c r="R33" s="34">
        <f>Q33/Q34</f>
        <v>9.3892088511670205E-2</v>
      </c>
      <c r="S33" s="33">
        <f>S34-SUM(S12:S31)</f>
        <v>7715</v>
      </c>
      <c r="T33" s="34">
        <f>S33/S34</f>
        <v>8.2214407502131284E-2</v>
      </c>
      <c r="U33" s="35">
        <f>Q33/S33-1</f>
        <v>0.12417368762151648</v>
      </c>
      <c r="V33" s="46"/>
    </row>
    <row r="34" spans="2:22" ht="14.45" customHeight="1" thickBot="1" x14ac:dyDescent="0.25">
      <c r="B34" s="91" t="s">
        <v>34</v>
      </c>
      <c r="C34" s="92"/>
      <c r="D34" s="36">
        <v>35709</v>
      </c>
      <c r="E34" s="37">
        <v>1</v>
      </c>
      <c r="F34" s="36">
        <v>34214</v>
      </c>
      <c r="G34" s="37">
        <v>0.98968258607587534</v>
      </c>
      <c r="H34" s="38">
        <v>4.3695563219734668E-2</v>
      </c>
      <c r="I34" s="48"/>
      <c r="J34" s="36">
        <v>28720</v>
      </c>
      <c r="K34" s="38">
        <v>0.24334958217270186</v>
      </c>
      <c r="L34" s="36"/>
      <c r="M34" s="39"/>
      <c r="N34" s="39"/>
      <c r="O34" s="91" t="s">
        <v>34</v>
      </c>
      <c r="P34" s="92"/>
      <c r="Q34" s="36">
        <v>92372</v>
      </c>
      <c r="R34" s="37">
        <v>1</v>
      </c>
      <c r="S34" s="36">
        <v>93840</v>
      </c>
      <c r="T34" s="37">
        <v>1</v>
      </c>
      <c r="U34" s="38">
        <v>-1.5643648763853379E-2</v>
      </c>
      <c r="V34" s="48"/>
    </row>
    <row r="35" spans="2:22" ht="14.45" customHeight="1" x14ac:dyDescent="0.2">
      <c r="B35" s="40" t="s">
        <v>63</v>
      </c>
      <c r="O35" s="40" t="s">
        <v>63</v>
      </c>
    </row>
    <row r="36" spans="2:22" x14ac:dyDescent="0.2">
      <c r="B36" s="41" t="s">
        <v>62</v>
      </c>
      <c r="O36" s="41" t="s">
        <v>62</v>
      </c>
    </row>
    <row r="39" spans="2:22" ht="15" customHeight="1" x14ac:dyDescent="0.2">
      <c r="O39" s="134" t="s">
        <v>115</v>
      </c>
      <c r="P39" s="134"/>
      <c r="Q39" s="134"/>
      <c r="R39" s="134"/>
      <c r="S39" s="134"/>
      <c r="T39" s="134"/>
      <c r="U39" s="134"/>
      <c r="V39" s="134"/>
    </row>
    <row r="40" spans="2:22" ht="15" customHeight="1" x14ac:dyDescent="0.2">
      <c r="B40" s="95" t="s">
        <v>161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39"/>
      <c r="N40" s="42"/>
      <c r="O40" s="134"/>
      <c r="P40" s="134"/>
      <c r="Q40" s="134"/>
      <c r="R40" s="134"/>
      <c r="S40" s="134"/>
      <c r="T40" s="134"/>
      <c r="U40" s="134"/>
      <c r="V40" s="134"/>
    </row>
    <row r="41" spans="2:22" x14ac:dyDescent="0.2">
      <c r="B41" s="90" t="s">
        <v>162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39"/>
      <c r="N41" s="42"/>
      <c r="O41" s="90" t="s">
        <v>125</v>
      </c>
      <c r="P41" s="90"/>
      <c r="Q41" s="90"/>
      <c r="R41" s="90"/>
      <c r="S41" s="90"/>
      <c r="T41" s="90"/>
      <c r="U41" s="90"/>
      <c r="V41" s="90"/>
    </row>
    <row r="42" spans="2:22" ht="15" customHeight="1" thickBot="1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39"/>
      <c r="L42" s="16" t="s">
        <v>4</v>
      </c>
      <c r="M42" s="39"/>
      <c r="N42" s="39"/>
      <c r="O42" s="61"/>
      <c r="P42" s="61"/>
      <c r="Q42" s="61"/>
      <c r="R42" s="61"/>
      <c r="S42" s="61"/>
      <c r="T42" s="61"/>
      <c r="U42" s="61"/>
      <c r="V42" s="16" t="s">
        <v>4</v>
      </c>
    </row>
    <row r="43" spans="2:22" ht="15" customHeight="1" x14ac:dyDescent="0.2">
      <c r="B43" s="106" t="s">
        <v>0</v>
      </c>
      <c r="C43" s="120" t="s">
        <v>40</v>
      </c>
      <c r="D43" s="96" t="s">
        <v>130</v>
      </c>
      <c r="E43" s="97"/>
      <c r="F43" s="97"/>
      <c r="G43" s="97"/>
      <c r="H43" s="97"/>
      <c r="I43" s="98"/>
      <c r="J43" s="96" t="s">
        <v>100</v>
      </c>
      <c r="K43" s="97"/>
      <c r="L43" s="98"/>
      <c r="M43" s="39"/>
      <c r="N43" s="39"/>
      <c r="O43" s="106" t="s">
        <v>0</v>
      </c>
      <c r="P43" s="120" t="s">
        <v>40</v>
      </c>
      <c r="Q43" s="96" t="s">
        <v>132</v>
      </c>
      <c r="R43" s="97"/>
      <c r="S43" s="97"/>
      <c r="T43" s="97"/>
      <c r="U43" s="97"/>
      <c r="V43" s="98"/>
    </row>
    <row r="44" spans="2:22" ht="15" customHeight="1" thickBot="1" x14ac:dyDescent="0.25">
      <c r="B44" s="107"/>
      <c r="C44" s="121"/>
      <c r="D44" s="99" t="s">
        <v>144</v>
      </c>
      <c r="E44" s="100"/>
      <c r="F44" s="100"/>
      <c r="G44" s="100"/>
      <c r="H44" s="100"/>
      <c r="I44" s="101"/>
      <c r="J44" s="99" t="s">
        <v>101</v>
      </c>
      <c r="K44" s="100"/>
      <c r="L44" s="101"/>
      <c r="M44" s="39"/>
      <c r="N44" s="39"/>
      <c r="O44" s="107"/>
      <c r="P44" s="121"/>
      <c r="Q44" s="99" t="s">
        <v>145</v>
      </c>
      <c r="R44" s="100"/>
      <c r="S44" s="100"/>
      <c r="T44" s="100"/>
      <c r="U44" s="100"/>
      <c r="V44" s="101"/>
    </row>
    <row r="45" spans="2:22" ht="15" customHeight="1" x14ac:dyDescent="0.2">
      <c r="B45" s="107"/>
      <c r="C45" s="121"/>
      <c r="D45" s="112">
        <v>2025</v>
      </c>
      <c r="E45" s="113"/>
      <c r="F45" s="112">
        <v>2024</v>
      </c>
      <c r="G45" s="113"/>
      <c r="H45" s="110" t="s">
        <v>5</v>
      </c>
      <c r="I45" s="110" t="s">
        <v>43</v>
      </c>
      <c r="J45" s="110">
        <v>2023</v>
      </c>
      <c r="K45" s="110" t="s">
        <v>133</v>
      </c>
      <c r="L45" s="102" t="s">
        <v>135</v>
      </c>
      <c r="M45" s="39"/>
      <c r="N45" s="39"/>
      <c r="O45" s="107"/>
      <c r="P45" s="121"/>
      <c r="Q45" s="112">
        <v>2024</v>
      </c>
      <c r="R45" s="113"/>
      <c r="S45" s="112">
        <v>2023</v>
      </c>
      <c r="T45" s="113"/>
      <c r="U45" s="110" t="s">
        <v>5</v>
      </c>
      <c r="V45" s="102" t="s">
        <v>58</v>
      </c>
    </row>
    <row r="46" spans="2:22" ht="15" customHeight="1" thickBot="1" x14ac:dyDescent="0.25">
      <c r="B46" s="104" t="s">
        <v>6</v>
      </c>
      <c r="C46" s="116" t="s">
        <v>40</v>
      </c>
      <c r="D46" s="114"/>
      <c r="E46" s="115"/>
      <c r="F46" s="114"/>
      <c r="G46" s="115"/>
      <c r="H46" s="111"/>
      <c r="I46" s="111"/>
      <c r="J46" s="111"/>
      <c r="K46" s="111"/>
      <c r="L46" s="103"/>
      <c r="M46" s="39"/>
      <c r="N46" s="39"/>
      <c r="O46" s="104" t="s">
        <v>6</v>
      </c>
      <c r="P46" s="116" t="s">
        <v>40</v>
      </c>
      <c r="Q46" s="114"/>
      <c r="R46" s="115"/>
      <c r="S46" s="114"/>
      <c r="T46" s="115"/>
      <c r="U46" s="111"/>
      <c r="V46" s="103"/>
    </row>
    <row r="47" spans="2:22" ht="15" customHeight="1" x14ac:dyDescent="0.2">
      <c r="B47" s="104"/>
      <c r="C47" s="116"/>
      <c r="D47" s="17" t="s">
        <v>8</v>
      </c>
      <c r="E47" s="18" t="s">
        <v>2</v>
      </c>
      <c r="F47" s="17" t="s">
        <v>8</v>
      </c>
      <c r="G47" s="18" t="s">
        <v>2</v>
      </c>
      <c r="H47" s="93" t="s">
        <v>9</v>
      </c>
      <c r="I47" s="93" t="s">
        <v>44</v>
      </c>
      <c r="J47" s="93" t="s">
        <v>8</v>
      </c>
      <c r="K47" s="93" t="s">
        <v>134</v>
      </c>
      <c r="L47" s="118" t="s">
        <v>136</v>
      </c>
      <c r="M47" s="39"/>
      <c r="N47" s="39"/>
      <c r="O47" s="104"/>
      <c r="P47" s="116"/>
      <c r="Q47" s="17" t="s">
        <v>8</v>
      </c>
      <c r="R47" s="18" t="s">
        <v>2</v>
      </c>
      <c r="S47" s="17" t="s">
        <v>8</v>
      </c>
      <c r="T47" s="18" t="s">
        <v>2</v>
      </c>
      <c r="U47" s="93" t="s">
        <v>9</v>
      </c>
      <c r="V47" s="118" t="s">
        <v>59</v>
      </c>
    </row>
    <row r="48" spans="2:22" ht="15" customHeight="1" thickBot="1" x14ac:dyDescent="0.25">
      <c r="B48" s="105"/>
      <c r="C48" s="117"/>
      <c r="D48" s="20" t="s">
        <v>10</v>
      </c>
      <c r="E48" s="21" t="s">
        <v>11</v>
      </c>
      <c r="F48" s="20" t="s">
        <v>10</v>
      </c>
      <c r="G48" s="21" t="s">
        <v>11</v>
      </c>
      <c r="H48" s="94"/>
      <c r="I48" s="94"/>
      <c r="J48" s="94" t="s">
        <v>10</v>
      </c>
      <c r="K48" s="94"/>
      <c r="L48" s="119"/>
      <c r="M48" s="39"/>
      <c r="N48" s="39"/>
      <c r="O48" s="105"/>
      <c r="P48" s="117"/>
      <c r="Q48" s="20" t="s">
        <v>10</v>
      </c>
      <c r="R48" s="21" t="s">
        <v>11</v>
      </c>
      <c r="S48" s="20" t="s">
        <v>10</v>
      </c>
      <c r="T48" s="21" t="s">
        <v>11</v>
      </c>
      <c r="U48" s="94"/>
      <c r="V48" s="119"/>
    </row>
    <row r="49" spans="2:22" ht="15" thickBot="1" x14ac:dyDescent="0.25">
      <c r="B49" s="23">
        <v>1</v>
      </c>
      <c r="C49" s="24" t="s">
        <v>46</v>
      </c>
      <c r="D49" s="25">
        <v>1676</v>
      </c>
      <c r="E49" s="26">
        <v>4.6934946372063066E-2</v>
      </c>
      <c r="F49" s="25">
        <v>2014</v>
      </c>
      <c r="G49" s="26">
        <v>5.8864792190331444E-2</v>
      </c>
      <c r="H49" s="27">
        <v>-0.16782522343594841</v>
      </c>
      <c r="I49" s="44">
        <v>0</v>
      </c>
      <c r="J49" s="25">
        <v>1474</v>
      </c>
      <c r="K49" s="27">
        <v>0.13704206241519667</v>
      </c>
      <c r="L49" s="44">
        <v>0</v>
      </c>
      <c r="M49" s="39"/>
      <c r="N49" s="39"/>
      <c r="O49" s="23">
        <v>1</v>
      </c>
      <c r="P49" s="24" t="s">
        <v>46</v>
      </c>
      <c r="Q49" s="25">
        <v>5097</v>
      </c>
      <c r="R49" s="26">
        <v>5.5179058589182872E-2</v>
      </c>
      <c r="S49" s="25">
        <v>6560</v>
      </c>
      <c r="T49" s="26">
        <v>6.9906223358908781E-2</v>
      </c>
      <c r="U49" s="27">
        <v>-0.22301829268292683</v>
      </c>
      <c r="V49" s="44">
        <v>0</v>
      </c>
    </row>
    <row r="50" spans="2:22" ht="15" thickBot="1" x14ac:dyDescent="0.25">
      <c r="B50" s="28">
        <v>2</v>
      </c>
      <c r="C50" s="29" t="s">
        <v>35</v>
      </c>
      <c r="D50" s="30">
        <v>1521</v>
      </c>
      <c r="E50" s="31">
        <v>4.2594303956985637E-2</v>
      </c>
      <c r="F50" s="30">
        <v>1851</v>
      </c>
      <c r="G50" s="31">
        <v>5.4100660548313556E-2</v>
      </c>
      <c r="H50" s="32">
        <v>-0.17828200972447328</v>
      </c>
      <c r="I50" s="45">
        <v>0</v>
      </c>
      <c r="J50" s="30">
        <v>1224</v>
      </c>
      <c r="K50" s="32">
        <v>0.24264705882352944</v>
      </c>
      <c r="L50" s="45">
        <v>0</v>
      </c>
      <c r="M50" s="39"/>
      <c r="N50" s="39"/>
      <c r="O50" s="28">
        <v>2</v>
      </c>
      <c r="P50" s="29" t="s">
        <v>35</v>
      </c>
      <c r="Q50" s="30">
        <v>3938</v>
      </c>
      <c r="R50" s="31">
        <v>4.2631966396743604E-2</v>
      </c>
      <c r="S50" s="30">
        <v>4643</v>
      </c>
      <c r="T50" s="31">
        <v>4.9477834612105712E-2</v>
      </c>
      <c r="U50" s="32">
        <v>-0.15184148180056001</v>
      </c>
      <c r="V50" s="45">
        <v>0</v>
      </c>
    </row>
    <row r="51" spans="2:22" ht="15" thickBot="1" x14ac:dyDescent="0.25">
      <c r="B51" s="23">
        <v>3</v>
      </c>
      <c r="C51" s="24" t="s">
        <v>82</v>
      </c>
      <c r="D51" s="25">
        <v>1314</v>
      </c>
      <c r="E51" s="26">
        <v>3.6797446022011258E-2</v>
      </c>
      <c r="F51" s="25">
        <v>1278</v>
      </c>
      <c r="G51" s="26">
        <v>3.7353130297539019E-2</v>
      </c>
      <c r="H51" s="27">
        <v>2.8169014084507005E-2</v>
      </c>
      <c r="I51" s="44">
        <v>0</v>
      </c>
      <c r="J51" s="25">
        <v>294</v>
      </c>
      <c r="K51" s="27">
        <v>3.4693877551020407</v>
      </c>
      <c r="L51" s="44">
        <v>24</v>
      </c>
      <c r="M51" s="39"/>
      <c r="N51" s="39"/>
      <c r="O51" s="23">
        <v>3</v>
      </c>
      <c r="P51" s="24" t="s">
        <v>77</v>
      </c>
      <c r="Q51" s="25">
        <v>2108</v>
      </c>
      <c r="R51" s="26">
        <v>2.2820768198155286E-2</v>
      </c>
      <c r="S51" s="25">
        <v>1391</v>
      </c>
      <c r="T51" s="26">
        <v>1.4823103154305199E-2</v>
      </c>
      <c r="U51" s="27">
        <v>0.5154565061107117</v>
      </c>
      <c r="V51" s="44">
        <v>8</v>
      </c>
    </row>
    <row r="52" spans="2:22" ht="15" thickBot="1" x14ac:dyDescent="0.25">
      <c r="B52" s="28">
        <v>4</v>
      </c>
      <c r="C52" s="29" t="s">
        <v>77</v>
      </c>
      <c r="D52" s="30">
        <v>828</v>
      </c>
      <c r="E52" s="31">
        <v>2.3187431739897506E-2</v>
      </c>
      <c r="F52" s="30">
        <v>530</v>
      </c>
      <c r="G52" s="31">
        <v>1.5490734786929326E-2</v>
      </c>
      <c r="H52" s="32">
        <v>0.56226415094339632</v>
      </c>
      <c r="I52" s="45">
        <v>6</v>
      </c>
      <c r="J52" s="30">
        <v>812</v>
      </c>
      <c r="K52" s="32">
        <v>1.9704433497536922E-2</v>
      </c>
      <c r="L52" s="45">
        <v>-1</v>
      </c>
      <c r="M52" s="39"/>
      <c r="N52" s="39"/>
      <c r="O52" s="28">
        <v>4</v>
      </c>
      <c r="P52" s="29" t="s">
        <v>48</v>
      </c>
      <c r="Q52" s="30">
        <v>2081</v>
      </c>
      <c r="R52" s="31">
        <v>2.2528471831290867E-2</v>
      </c>
      <c r="S52" s="30">
        <v>1915</v>
      </c>
      <c r="T52" s="31">
        <v>2.0407075873827792E-2</v>
      </c>
      <c r="U52" s="32">
        <v>8.6684073107049509E-2</v>
      </c>
      <c r="V52" s="45">
        <v>3</v>
      </c>
    </row>
    <row r="53" spans="2:22" ht="15" thickBot="1" x14ac:dyDescent="0.25">
      <c r="B53" s="23">
        <v>5</v>
      </c>
      <c r="C53" s="24" t="s">
        <v>38</v>
      </c>
      <c r="D53" s="25">
        <v>749</v>
      </c>
      <c r="E53" s="26">
        <v>2.0975104315438683E-2</v>
      </c>
      <c r="F53" s="25">
        <v>614</v>
      </c>
      <c r="G53" s="26">
        <v>1.7945870111650202E-2</v>
      </c>
      <c r="H53" s="27">
        <v>0.21986970684039098</v>
      </c>
      <c r="I53" s="44">
        <v>1</v>
      </c>
      <c r="J53" s="25">
        <v>605</v>
      </c>
      <c r="K53" s="27">
        <v>0.23801652892561975</v>
      </c>
      <c r="L53" s="44">
        <v>0</v>
      </c>
      <c r="M53" s="39"/>
      <c r="N53" s="39"/>
      <c r="O53" s="23">
        <v>5</v>
      </c>
      <c r="P53" s="24" t="s">
        <v>38</v>
      </c>
      <c r="Q53" s="25">
        <v>1967</v>
      </c>
      <c r="R53" s="26">
        <v>2.1294331615641104E-2</v>
      </c>
      <c r="S53" s="25">
        <v>2148</v>
      </c>
      <c r="T53" s="26">
        <v>2.2890025575447569E-2</v>
      </c>
      <c r="U53" s="27">
        <v>-8.4264432029795167E-2</v>
      </c>
      <c r="V53" s="44">
        <v>-2</v>
      </c>
    </row>
    <row r="54" spans="2:22" ht="15" thickBot="1" x14ac:dyDescent="0.25">
      <c r="B54" s="28">
        <v>6</v>
      </c>
      <c r="C54" s="29" t="s">
        <v>42</v>
      </c>
      <c r="D54" s="30">
        <v>736</v>
      </c>
      <c r="E54" s="31">
        <v>2.0611050435464448E-2</v>
      </c>
      <c r="F54" s="30">
        <v>384</v>
      </c>
      <c r="G54" s="31">
        <v>1.1223475770152569E-2</v>
      </c>
      <c r="H54" s="32">
        <v>0.91666666666666674</v>
      </c>
      <c r="I54" s="45">
        <v>15</v>
      </c>
      <c r="J54" s="30">
        <v>436</v>
      </c>
      <c r="K54" s="32">
        <v>0.68807339449541294</v>
      </c>
      <c r="L54" s="45">
        <v>8</v>
      </c>
      <c r="M54" s="39"/>
      <c r="N54" s="39"/>
      <c r="O54" s="28">
        <v>6</v>
      </c>
      <c r="P54" s="29" t="s">
        <v>82</v>
      </c>
      <c r="Q54" s="30">
        <v>1787</v>
      </c>
      <c r="R54" s="31">
        <v>1.9345689169878319E-2</v>
      </c>
      <c r="S54" s="30">
        <v>1899</v>
      </c>
      <c r="T54" s="31">
        <v>2.0236572890025575E-2</v>
      </c>
      <c r="U54" s="32">
        <v>-5.8978409689310118E-2</v>
      </c>
      <c r="V54" s="45">
        <v>2</v>
      </c>
    </row>
    <row r="55" spans="2:22" ht="15" thickBot="1" x14ac:dyDescent="0.25">
      <c r="B55" s="23">
        <v>7</v>
      </c>
      <c r="C55" s="24" t="s">
        <v>48</v>
      </c>
      <c r="D55" s="25">
        <v>696</v>
      </c>
      <c r="E55" s="26">
        <v>1.9490884650928339E-2</v>
      </c>
      <c r="F55" s="25">
        <v>667</v>
      </c>
      <c r="G55" s="26">
        <v>1.9494943590343133E-2</v>
      </c>
      <c r="H55" s="27">
        <v>4.3478260869565188E-2</v>
      </c>
      <c r="I55" s="44">
        <v>-3</v>
      </c>
      <c r="J55" s="25">
        <v>649</v>
      </c>
      <c r="K55" s="27">
        <v>7.241910631741133E-2</v>
      </c>
      <c r="L55" s="44">
        <v>-3</v>
      </c>
      <c r="M55" s="39"/>
      <c r="N55" s="39"/>
      <c r="O55" s="23">
        <v>7</v>
      </c>
      <c r="P55" s="24" t="s">
        <v>47</v>
      </c>
      <c r="Q55" s="25">
        <v>1678</v>
      </c>
      <c r="R55" s="26">
        <v>1.8165677911055299E-2</v>
      </c>
      <c r="S55" s="25">
        <v>1959</v>
      </c>
      <c r="T55" s="26">
        <v>2.0875959079283888E-2</v>
      </c>
      <c r="U55" s="27">
        <v>-0.1434405308831036</v>
      </c>
      <c r="V55" s="44">
        <v>-1</v>
      </c>
    </row>
    <row r="56" spans="2:22" ht="15" thickBot="1" x14ac:dyDescent="0.25">
      <c r="B56" s="28">
        <v>8</v>
      </c>
      <c r="C56" s="29" t="s">
        <v>47</v>
      </c>
      <c r="D56" s="30">
        <v>564</v>
      </c>
      <c r="E56" s="31">
        <v>1.5794337561959169E-2</v>
      </c>
      <c r="F56" s="30">
        <v>619</v>
      </c>
      <c r="G56" s="31">
        <v>1.8092009119074062E-2</v>
      </c>
      <c r="H56" s="32">
        <v>-8.8852988691437762E-2</v>
      </c>
      <c r="I56" s="45">
        <v>-3</v>
      </c>
      <c r="J56" s="30">
        <v>457</v>
      </c>
      <c r="K56" s="32">
        <v>0.23413566739606129</v>
      </c>
      <c r="L56" s="45">
        <v>3</v>
      </c>
      <c r="M56" s="39"/>
      <c r="N56" s="39"/>
      <c r="O56" s="28">
        <v>8</v>
      </c>
      <c r="P56" s="29" t="s">
        <v>92</v>
      </c>
      <c r="Q56" s="30">
        <v>1638</v>
      </c>
      <c r="R56" s="31">
        <v>1.7732646256441345E-2</v>
      </c>
      <c r="S56" s="30">
        <v>689</v>
      </c>
      <c r="T56" s="31">
        <v>7.3422847399829501E-3</v>
      </c>
      <c r="U56" s="32">
        <v>1.3773584905660377</v>
      </c>
      <c r="V56" s="45">
        <v>31</v>
      </c>
    </row>
    <row r="57" spans="2:22" ht="15" thickBot="1" x14ac:dyDescent="0.25">
      <c r="B57" s="23">
        <v>9</v>
      </c>
      <c r="C57" s="24" t="s">
        <v>75</v>
      </c>
      <c r="D57" s="25">
        <v>551</v>
      </c>
      <c r="E57" s="26">
        <v>1.5430283681984933E-2</v>
      </c>
      <c r="F57" s="25">
        <v>448</v>
      </c>
      <c r="G57" s="26">
        <v>1.3094055065177997E-2</v>
      </c>
      <c r="H57" s="27">
        <v>0.22991071428571419</v>
      </c>
      <c r="I57" s="44">
        <v>6</v>
      </c>
      <c r="J57" s="25">
        <v>462</v>
      </c>
      <c r="K57" s="27">
        <v>0.19264069264069272</v>
      </c>
      <c r="L57" s="44">
        <v>1</v>
      </c>
      <c r="M57" s="39"/>
      <c r="N57" s="39"/>
      <c r="O57" s="23">
        <v>9</v>
      </c>
      <c r="P57" s="24" t="s">
        <v>42</v>
      </c>
      <c r="Q57" s="25">
        <v>1567</v>
      </c>
      <c r="R57" s="26">
        <v>1.6964015069501581E-2</v>
      </c>
      <c r="S57" s="25">
        <v>1163</v>
      </c>
      <c r="T57" s="26">
        <v>1.2393435635123615E-2</v>
      </c>
      <c r="U57" s="27">
        <v>0.34737747205503</v>
      </c>
      <c r="V57" s="44">
        <v>5</v>
      </c>
    </row>
    <row r="58" spans="2:22" ht="15" thickBot="1" x14ac:dyDescent="0.25">
      <c r="B58" s="28">
        <v>10</v>
      </c>
      <c r="C58" s="29" t="s">
        <v>83</v>
      </c>
      <c r="D58" s="30">
        <v>501</v>
      </c>
      <c r="E58" s="31">
        <v>1.4030076451314795E-2</v>
      </c>
      <c r="F58" s="30">
        <v>513</v>
      </c>
      <c r="G58" s="31">
        <v>1.4993862161688198E-2</v>
      </c>
      <c r="H58" s="32">
        <v>-2.3391812865497075E-2</v>
      </c>
      <c r="I58" s="45">
        <v>1</v>
      </c>
      <c r="J58" s="30">
        <v>447</v>
      </c>
      <c r="K58" s="32">
        <v>0.12080536912751683</v>
      </c>
      <c r="L58" s="45">
        <v>2</v>
      </c>
      <c r="M58" s="39"/>
      <c r="N58" s="39"/>
      <c r="O58" s="28">
        <v>10</v>
      </c>
      <c r="P58" s="29" t="s">
        <v>39</v>
      </c>
      <c r="Q58" s="30">
        <v>1488</v>
      </c>
      <c r="R58" s="31">
        <v>1.6108777551639024E-2</v>
      </c>
      <c r="S58" s="30">
        <v>1444</v>
      </c>
      <c r="T58" s="31">
        <v>1.5387894288150043E-2</v>
      </c>
      <c r="U58" s="32">
        <v>3.0470914127423754E-2</v>
      </c>
      <c r="V58" s="45">
        <v>0</v>
      </c>
    </row>
    <row r="59" spans="2:22" ht="15" thickBot="1" x14ac:dyDescent="0.25">
      <c r="B59" s="23">
        <v>11</v>
      </c>
      <c r="C59" s="24" t="s">
        <v>88</v>
      </c>
      <c r="D59" s="25">
        <v>486</v>
      </c>
      <c r="E59" s="26">
        <v>1.3610014282113753E-2</v>
      </c>
      <c r="F59" s="25">
        <v>369</v>
      </c>
      <c r="G59" s="26">
        <v>1.0785058747880985E-2</v>
      </c>
      <c r="H59" s="27">
        <v>0.31707317073170738</v>
      </c>
      <c r="I59" s="44">
        <v>11</v>
      </c>
      <c r="J59" s="25">
        <v>387</v>
      </c>
      <c r="K59" s="27">
        <v>0.2558139534883721</v>
      </c>
      <c r="L59" s="44">
        <v>6</v>
      </c>
      <c r="M59" s="39"/>
      <c r="N59" s="39"/>
      <c r="O59" s="23">
        <v>11</v>
      </c>
      <c r="P59" s="24" t="s">
        <v>54</v>
      </c>
      <c r="Q59" s="25">
        <v>1438</v>
      </c>
      <c r="R59" s="26">
        <v>1.5567487983371585E-2</v>
      </c>
      <c r="S59" s="25">
        <v>2087</v>
      </c>
      <c r="T59" s="26">
        <v>2.2239982949701621E-2</v>
      </c>
      <c r="U59" s="27">
        <v>-0.31097268806899858</v>
      </c>
      <c r="V59" s="44">
        <v>-7</v>
      </c>
    </row>
    <row r="60" spans="2:22" ht="15" thickBot="1" x14ac:dyDescent="0.25">
      <c r="B60" s="28">
        <v>12</v>
      </c>
      <c r="C60" s="29" t="s">
        <v>39</v>
      </c>
      <c r="D60" s="30">
        <v>460</v>
      </c>
      <c r="E60" s="31">
        <v>1.288190652216528E-2</v>
      </c>
      <c r="F60" s="30">
        <v>433</v>
      </c>
      <c r="G60" s="31">
        <v>1.2655638042906413E-2</v>
      </c>
      <c r="H60" s="32">
        <v>6.2355658198614217E-2</v>
      </c>
      <c r="I60" s="45">
        <v>5</v>
      </c>
      <c r="J60" s="30">
        <v>537</v>
      </c>
      <c r="K60" s="32">
        <v>-0.14338919925512106</v>
      </c>
      <c r="L60" s="45">
        <v>-5</v>
      </c>
      <c r="M60" s="39"/>
      <c r="N60" s="39"/>
      <c r="O60" s="28">
        <v>12</v>
      </c>
      <c r="P60" s="29" t="s">
        <v>83</v>
      </c>
      <c r="Q60" s="30">
        <v>1324</v>
      </c>
      <c r="R60" s="31">
        <v>1.433334776772182E-2</v>
      </c>
      <c r="S60" s="30">
        <v>1055</v>
      </c>
      <c r="T60" s="31">
        <v>1.1242540494458653E-2</v>
      </c>
      <c r="U60" s="32">
        <v>0.25497630331753562</v>
      </c>
      <c r="V60" s="45">
        <v>5</v>
      </c>
    </row>
    <row r="61" spans="2:22" ht="15" thickBot="1" x14ac:dyDescent="0.25">
      <c r="B61" s="23">
        <v>13</v>
      </c>
      <c r="C61" s="24" t="s">
        <v>113</v>
      </c>
      <c r="D61" s="25">
        <v>455</v>
      </c>
      <c r="E61" s="26">
        <v>1.2741885799098266E-2</v>
      </c>
      <c r="F61" s="25">
        <v>324</v>
      </c>
      <c r="G61" s="26">
        <v>9.4698076810662297E-3</v>
      </c>
      <c r="H61" s="27">
        <v>0.40432098765432101</v>
      </c>
      <c r="I61" s="44">
        <v>13</v>
      </c>
      <c r="J61" s="25">
        <v>440</v>
      </c>
      <c r="K61" s="27">
        <v>3.4090909090909172E-2</v>
      </c>
      <c r="L61" s="44">
        <v>0</v>
      </c>
      <c r="M61" s="39"/>
      <c r="N61" s="39"/>
      <c r="O61" s="23">
        <v>13</v>
      </c>
      <c r="P61" s="24" t="s">
        <v>75</v>
      </c>
      <c r="Q61" s="25">
        <v>1313</v>
      </c>
      <c r="R61" s="26">
        <v>1.4214264062702984E-2</v>
      </c>
      <c r="S61" s="25">
        <v>2007</v>
      </c>
      <c r="T61" s="26">
        <v>2.1387468030690537E-2</v>
      </c>
      <c r="U61" s="27">
        <v>-0.3457897359242651</v>
      </c>
      <c r="V61" s="44">
        <v>-8</v>
      </c>
    </row>
    <row r="62" spans="2:22" ht="15" thickBot="1" x14ac:dyDescent="0.25">
      <c r="B62" s="28" t="s">
        <v>94</v>
      </c>
      <c r="C62" s="29" t="s">
        <v>114</v>
      </c>
      <c r="D62" s="30">
        <v>455</v>
      </c>
      <c r="E62" s="31">
        <v>1.2741885799098266E-2</v>
      </c>
      <c r="F62" s="30">
        <v>107</v>
      </c>
      <c r="G62" s="31">
        <v>3.1273747588706378E-3</v>
      </c>
      <c r="H62" s="32">
        <v>3.2523364485981308</v>
      </c>
      <c r="I62" s="45">
        <v>79</v>
      </c>
      <c r="J62" s="30">
        <v>365</v>
      </c>
      <c r="K62" s="32">
        <v>0.24657534246575352</v>
      </c>
      <c r="L62" s="45">
        <v>6</v>
      </c>
      <c r="M62" s="39"/>
      <c r="N62" s="39"/>
      <c r="O62" s="28" t="s">
        <v>94</v>
      </c>
      <c r="P62" s="29" t="s">
        <v>113</v>
      </c>
      <c r="Q62" s="30">
        <v>1253</v>
      </c>
      <c r="R62" s="31">
        <v>1.3564716580782055E-2</v>
      </c>
      <c r="S62" s="30">
        <v>816</v>
      </c>
      <c r="T62" s="31">
        <v>8.6956521739130436E-3</v>
      </c>
      <c r="U62" s="32">
        <v>0.53553921568627461</v>
      </c>
      <c r="V62" s="45">
        <v>17</v>
      </c>
    </row>
    <row r="63" spans="2:22" ht="15" thickBot="1" x14ac:dyDescent="0.25">
      <c r="B63" s="23">
        <v>15</v>
      </c>
      <c r="C63" s="24" t="s">
        <v>85</v>
      </c>
      <c r="D63" s="25">
        <v>446</v>
      </c>
      <c r="E63" s="26">
        <v>1.2489848497577642E-2</v>
      </c>
      <c r="F63" s="25">
        <v>465</v>
      </c>
      <c r="G63" s="26">
        <v>1.3590927690419127E-2</v>
      </c>
      <c r="H63" s="27">
        <v>-4.0860215053763471E-2</v>
      </c>
      <c r="I63" s="44">
        <v>-3</v>
      </c>
      <c r="J63" s="25">
        <v>335</v>
      </c>
      <c r="K63" s="27">
        <v>0.33134328358208953</v>
      </c>
      <c r="L63" s="44">
        <v>7</v>
      </c>
      <c r="M63" s="39"/>
      <c r="N63" s="39"/>
      <c r="O63" s="23">
        <v>15</v>
      </c>
      <c r="P63" s="24" t="s">
        <v>88</v>
      </c>
      <c r="Q63" s="25">
        <v>1251</v>
      </c>
      <c r="R63" s="26">
        <v>1.3543064998051357E-2</v>
      </c>
      <c r="S63" s="25">
        <v>987</v>
      </c>
      <c r="T63" s="26">
        <v>1.0517902813299233E-2</v>
      </c>
      <c r="U63" s="27">
        <v>0.26747720364741645</v>
      </c>
      <c r="V63" s="44">
        <v>7</v>
      </c>
    </row>
    <row r="64" spans="2:22" ht="15" thickBot="1" x14ac:dyDescent="0.25">
      <c r="B64" s="28">
        <v>16</v>
      </c>
      <c r="C64" s="29" t="s">
        <v>139</v>
      </c>
      <c r="D64" s="30">
        <v>422</v>
      </c>
      <c r="E64" s="31">
        <v>1.1817749026855975E-2</v>
      </c>
      <c r="F64" s="30">
        <v>253</v>
      </c>
      <c r="G64" s="31">
        <v>7.3946337756473956E-3</v>
      </c>
      <c r="H64" s="32">
        <v>0.66798418972332008</v>
      </c>
      <c r="I64" s="45">
        <v>24</v>
      </c>
      <c r="J64" s="30">
        <v>177</v>
      </c>
      <c r="K64" s="32">
        <v>1.384180790960452</v>
      </c>
      <c r="L64" s="45">
        <v>31</v>
      </c>
      <c r="M64" s="39"/>
      <c r="N64" s="39"/>
      <c r="O64" s="28">
        <v>16</v>
      </c>
      <c r="P64" s="29" t="s">
        <v>104</v>
      </c>
      <c r="Q64" s="30">
        <v>1233</v>
      </c>
      <c r="R64" s="31">
        <v>1.3348200753475079E-2</v>
      </c>
      <c r="S64" s="30">
        <v>992</v>
      </c>
      <c r="T64" s="31">
        <v>1.0571184995737426E-2</v>
      </c>
      <c r="U64" s="32">
        <v>0.24294354838709675</v>
      </c>
      <c r="V64" s="45">
        <v>5</v>
      </c>
    </row>
    <row r="65" spans="2:22" ht="15" thickBot="1" x14ac:dyDescent="0.25">
      <c r="B65" s="23">
        <v>17</v>
      </c>
      <c r="C65" s="24" t="s">
        <v>92</v>
      </c>
      <c r="D65" s="25">
        <v>410</v>
      </c>
      <c r="E65" s="26">
        <v>1.1481699291495142E-2</v>
      </c>
      <c r="F65" s="25">
        <v>134</v>
      </c>
      <c r="G65" s="26">
        <v>3.9165253989594901E-3</v>
      </c>
      <c r="H65" s="27">
        <v>2.0597014925373136</v>
      </c>
      <c r="I65" s="44">
        <v>58</v>
      </c>
      <c r="J65" s="25">
        <v>596</v>
      </c>
      <c r="K65" s="27">
        <v>-0.31208053691275173</v>
      </c>
      <c r="L65" s="44">
        <v>-11</v>
      </c>
      <c r="M65" s="39"/>
      <c r="N65" s="39"/>
      <c r="O65" s="23">
        <v>17</v>
      </c>
      <c r="P65" s="24" t="s">
        <v>96</v>
      </c>
      <c r="Q65" s="25">
        <v>1186</v>
      </c>
      <c r="R65" s="26">
        <v>1.2839388559303685E-2</v>
      </c>
      <c r="S65" s="25">
        <v>776</v>
      </c>
      <c r="T65" s="26">
        <v>8.269394714407503E-3</v>
      </c>
      <c r="U65" s="27">
        <v>0.52835051546391743</v>
      </c>
      <c r="V65" s="44">
        <v>19</v>
      </c>
    </row>
    <row r="66" spans="2:22" ht="15" thickBot="1" x14ac:dyDescent="0.25">
      <c r="B66" s="28">
        <v>18</v>
      </c>
      <c r="C66" s="29" t="s">
        <v>96</v>
      </c>
      <c r="D66" s="30">
        <v>388</v>
      </c>
      <c r="E66" s="31">
        <v>1.086560811000028E-2</v>
      </c>
      <c r="F66" s="30">
        <v>105</v>
      </c>
      <c r="G66" s="31">
        <v>3.0689191559010931E-3</v>
      </c>
      <c r="H66" s="32">
        <v>2.6952380952380954</v>
      </c>
      <c r="I66" s="45">
        <v>75</v>
      </c>
      <c r="J66" s="30">
        <v>340</v>
      </c>
      <c r="K66" s="32">
        <v>0.14117647058823524</v>
      </c>
      <c r="L66" s="45">
        <v>3</v>
      </c>
      <c r="M66" s="39"/>
      <c r="N66" s="39"/>
      <c r="O66" s="28">
        <v>18</v>
      </c>
      <c r="P66" s="29" t="s">
        <v>114</v>
      </c>
      <c r="Q66" s="30">
        <v>1138</v>
      </c>
      <c r="R66" s="31">
        <v>1.2319750573766943E-2</v>
      </c>
      <c r="S66" s="30">
        <v>243</v>
      </c>
      <c r="T66" s="31">
        <v>2.5895140664961638E-3</v>
      </c>
      <c r="U66" s="32">
        <v>3.6831275720164607</v>
      </c>
      <c r="V66" s="45">
        <v>85</v>
      </c>
    </row>
    <row r="67" spans="2:22" ht="15" thickBot="1" x14ac:dyDescent="0.25">
      <c r="B67" s="23">
        <v>19</v>
      </c>
      <c r="C67" s="24" t="s">
        <v>91</v>
      </c>
      <c r="D67" s="25">
        <v>386</v>
      </c>
      <c r="E67" s="26">
        <v>1.0809599820773475E-2</v>
      </c>
      <c r="F67" s="25">
        <v>315</v>
      </c>
      <c r="G67" s="26">
        <v>9.2067574677032801E-3</v>
      </c>
      <c r="H67" s="27">
        <v>0.22539682539682548</v>
      </c>
      <c r="I67" s="44">
        <v>9</v>
      </c>
      <c r="J67" s="25">
        <v>352</v>
      </c>
      <c r="K67" s="27">
        <v>9.6590909090909172E-2</v>
      </c>
      <c r="L67" s="44">
        <v>1</v>
      </c>
      <c r="O67" s="23">
        <v>19</v>
      </c>
      <c r="P67" s="24" t="s">
        <v>91</v>
      </c>
      <c r="Q67" s="25">
        <v>1116</v>
      </c>
      <c r="R67" s="26">
        <v>1.2081583163729268E-2</v>
      </c>
      <c r="S67" s="25">
        <v>1001</v>
      </c>
      <c r="T67" s="26">
        <v>1.0667092924126173E-2</v>
      </c>
      <c r="U67" s="27">
        <v>0.11488511488511488</v>
      </c>
      <c r="V67" s="44">
        <v>1</v>
      </c>
    </row>
    <row r="68" spans="2:22" ht="15" thickBot="1" x14ac:dyDescent="0.25">
      <c r="B68" s="28">
        <v>20</v>
      </c>
      <c r="C68" s="29" t="s">
        <v>106</v>
      </c>
      <c r="D68" s="30">
        <v>383</v>
      </c>
      <c r="E68" s="31">
        <v>1.0725587386933267E-2</v>
      </c>
      <c r="F68" s="30">
        <v>431</v>
      </c>
      <c r="G68" s="31">
        <v>1.2597182439936868E-2</v>
      </c>
      <c r="H68" s="32">
        <v>-0.11136890951276102</v>
      </c>
      <c r="I68" s="45">
        <v>-2</v>
      </c>
      <c r="J68" s="30">
        <v>396</v>
      </c>
      <c r="K68" s="32">
        <v>-3.2828282828282873E-2</v>
      </c>
      <c r="L68" s="45">
        <v>-4</v>
      </c>
      <c r="O68" s="28">
        <v>20</v>
      </c>
      <c r="P68" s="29" t="s">
        <v>105</v>
      </c>
      <c r="Q68" s="30">
        <v>1113</v>
      </c>
      <c r="R68" s="31">
        <v>1.2049105789633223E-2</v>
      </c>
      <c r="S68" s="30">
        <v>763</v>
      </c>
      <c r="T68" s="31">
        <v>8.1308610400682019E-3</v>
      </c>
      <c r="U68" s="32">
        <v>0.45871559633027514</v>
      </c>
      <c r="V68" s="45">
        <v>18</v>
      </c>
    </row>
    <row r="69" spans="2:22" ht="15" thickBot="1" x14ac:dyDescent="0.25">
      <c r="B69" s="108" t="s">
        <v>41</v>
      </c>
      <c r="C69" s="109"/>
      <c r="D69" s="33">
        <f>SUM(D49:D68)</f>
        <v>13427</v>
      </c>
      <c r="E69" s="34">
        <f>D69/D71</f>
        <v>0.37601164972415918</v>
      </c>
      <c r="F69" s="33">
        <f>SUM(F49:F68)</f>
        <v>11854</v>
      </c>
      <c r="G69" s="34">
        <f>F69/F71</f>
        <v>0.34646635880049104</v>
      </c>
      <c r="H69" s="35">
        <f>D69/F69-1</f>
        <v>0.13269782351948711</v>
      </c>
      <c r="I69" s="46"/>
      <c r="J69" s="33">
        <f>SUM(J49:J68)</f>
        <v>10785</v>
      </c>
      <c r="K69" s="34">
        <f>D69/J69-1</f>
        <v>0.24496986555401024</v>
      </c>
      <c r="L69" s="33"/>
      <c r="O69" s="108" t="s">
        <v>41</v>
      </c>
      <c r="P69" s="109"/>
      <c r="Q69" s="33">
        <f>SUM(Q49:Q68)</f>
        <v>35714</v>
      </c>
      <c r="R69" s="34">
        <f>Q69/Q71</f>
        <v>0.38663231282206728</v>
      </c>
      <c r="S69" s="33">
        <f>SUM(S49:S68)</f>
        <v>34538</v>
      </c>
      <c r="T69" s="34">
        <f>S69/S71</f>
        <v>0.36805200341005967</v>
      </c>
      <c r="U69" s="35">
        <f>Q69/S69-1</f>
        <v>3.4049452776651723E-2</v>
      </c>
      <c r="V69" s="46"/>
    </row>
    <row r="70" spans="2:22" ht="15" thickBot="1" x14ac:dyDescent="0.25">
      <c r="B70" s="108" t="s">
        <v>12</v>
      </c>
      <c r="C70" s="109"/>
      <c r="D70" s="33">
        <f>D71-SUM(D49:D68)</f>
        <v>22282</v>
      </c>
      <c r="E70" s="34">
        <f>D70/D71</f>
        <v>0.62398835027584088</v>
      </c>
      <c r="F70" s="33">
        <f>F71-SUM(F49:F68)</f>
        <v>22360</v>
      </c>
      <c r="G70" s="34">
        <f>F70/F71</f>
        <v>0.65353364119950896</v>
      </c>
      <c r="H70" s="35">
        <f>D70/F70-1</f>
        <v>-3.4883720930232176E-3</v>
      </c>
      <c r="I70" s="46"/>
      <c r="J70" s="33">
        <f>J71-SUM(J49:J68)</f>
        <v>17935</v>
      </c>
      <c r="K70" s="34">
        <f>D70/J70-1</f>
        <v>0.24237524393643706</v>
      </c>
      <c r="L70" s="62"/>
      <c r="O70" s="108" t="s">
        <v>12</v>
      </c>
      <c r="P70" s="109"/>
      <c r="Q70" s="33">
        <f>Q71-SUM(Q49:Q68)</f>
        <v>56658</v>
      </c>
      <c r="R70" s="34">
        <f>Q70/Q71</f>
        <v>0.61336768717793266</v>
      </c>
      <c r="S70" s="33">
        <f>S71-SUM(S49:S68)</f>
        <v>59302</v>
      </c>
      <c r="T70" s="34">
        <f>S70/S71</f>
        <v>0.63194799658994028</v>
      </c>
      <c r="U70" s="35">
        <f>Q70/S70-1</f>
        <v>-4.4585342821489959E-2</v>
      </c>
      <c r="V70" s="46"/>
    </row>
    <row r="71" spans="2:22" ht="15" thickBot="1" x14ac:dyDescent="0.25">
      <c r="B71" s="91" t="s">
        <v>34</v>
      </c>
      <c r="C71" s="92"/>
      <c r="D71" s="36">
        <v>35709</v>
      </c>
      <c r="E71" s="37">
        <v>1</v>
      </c>
      <c r="F71" s="36">
        <v>34214</v>
      </c>
      <c r="G71" s="37">
        <v>1</v>
      </c>
      <c r="H71" s="38">
        <v>4.3695563219734668E-2</v>
      </c>
      <c r="I71" s="48"/>
      <c r="J71" s="36">
        <v>28720</v>
      </c>
      <c r="K71" s="38">
        <v>0.24334958217270186</v>
      </c>
      <c r="L71" s="36"/>
      <c r="M71" s="39"/>
      <c r="O71" s="91" t="s">
        <v>34</v>
      </c>
      <c r="P71" s="92"/>
      <c r="Q71" s="36">
        <v>92372</v>
      </c>
      <c r="R71" s="37">
        <v>1</v>
      </c>
      <c r="S71" s="36">
        <v>93840</v>
      </c>
      <c r="T71" s="37">
        <v>1</v>
      </c>
      <c r="U71" s="38">
        <v>-1.5643648763853379E-2</v>
      </c>
      <c r="V71" s="48"/>
    </row>
    <row r="72" spans="2:22" x14ac:dyDescent="0.2">
      <c r="B72" s="40" t="s">
        <v>63</v>
      </c>
      <c r="O72" s="40" t="s">
        <v>63</v>
      </c>
    </row>
    <row r="73" spans="2:22" x14ac:dyDescent="0.2">
      <c r="B73" s="41" t="s">
        <v>62</v>
      </c>
      <c r="O73" s="41" t="s">
        <v>62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49"/>
      <c r="V1" s="66">
        <v>45750</v>
      </c>
    </row>
    <row r="2" spans="2:22" ht="14.45" customHeight="1" x14ac:dyDescent="0.25">
      <c r="B2" s="95" t="s">
        <v>129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/>
      <c r="N2" s="42"/>
      <c r="O2" s="95" t="s">
        <v>120</v>
      </c>
      <c r="P2" s="95"/>
      <c r="Q2" s="95"/>
      <c r="R2" s="95"/>
      <c r="S2" s="95"/>
      <c r="T2" s="95"/>
      <c r="U2" s="95"/>
      <c r="V2" s="95"/>
    </row>
    <row r="3" spans="2:22" ht="14.45" customHeight="1" x14ac:dyDescent="0.25">
      <c r="B3" s="90" t="s">
        <v>150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/>
      <c r="N3" s="42"/>
      <c r="O3" s="90" t="s">
        <v>127</v>
      </c>
      <c r="P3" s="90"/>
      <c r="Q3" s="90"/>
      <c r="R3" s="90"/>
      <c r="S3" s="90"/>
      <c r="T3" s="90"/>
      <c r="U3" s="90"/>
      <c r="V3" s="90"/>
    </row>
    <row r="4" spans="2:22" ht="14.45" customHeight="1" thickBot="1" x14ac:dyDescent="0.3">
      <c r="B4" s="43"/>
      <c r="C4" s="43"/>
      <c r="D4" s="43"/>
      <c r="E4" s="43"/>
      <c r="F4" s="43"/>
      <c r="G4" s="43"/>
      <c r="H4" s="43"/>
      <c r="I4" s="43"/>
      <c r="J4" s="43"/>
      <c r="K4" s="39"/>
      <c r="L4" s="16" t="s">
        <v>4</v>
      </c>
      <c r="M4"/>
      <c r="O4" s="43"/>
      <c r="P4" s="43"/>
      <c r="Q4" s="43"/>
      <c r="R4" s="43"/>
      <c r="S4" s="43"/>
      <c r="T4" s="43"/>
      <c r="U4" s="39"/>
      <c r="V4" s="16" t="s">
        <v>4</v>
      </c>
    </row>
    <row r="5" spans="2:22" ht="14.45" customHeight="1" x14ac:dyDescent="0.25">
      <c r="B5" s="120" t="s">
        <v>0</v>
      </c>
      <c r="C5" s="120" t="s">
        <v>1</v>
      </c>
      <c r="D5" s="96" t="s">
        <v>130</v>
      </c>
      <c r="E5" s="97"/>
      <c r="F5" s="97"/>
      <c r="G5" s="97"/>
      <c r="H5" s="97"/>
      <c r="I5" s="98"/>
      <c r="J5" s="96" t="s">
        <v>100</v>
      </c>
      <c r="K5" s="97"/>
      <c r="L5" s="98"/>
      <c r="M5"/>
      <c r="O5" s="120" t="s">
        <v>0</v>
      </c>
      <c r="P5" s="120" t="s">
        <v>1</v>
      </c>
      <c r="Q5" s="96" t="s">
        <v>132</v>
      </c>
      <c r="R5" s="97"/>
      <c r="S5" s="97"/>
      <c r="T5" s="97"/>
      <c r="U5" s="97"/>
      <c r="V5" s="98"/>
    </row>
    <row r="6" spans="2:22" ht="14.45" customHeight="1" thickBot="1" x14ac:dyDescent="0.3">
      <c r="B6" s="121"/>
      <c r="C6" s="121"/>
      <c r="D6" s="99" t="s">
        <v>144</v>
      </c>
      <c r="E6" s="100"/>
      <c r="F6" s="100"/>
      <c r="G6" s="100"/>
      <c r="H6" s="100"/>
      <c r="I6" s="101"/>
      <c r="J6" s="99" t="s">
        <v>101</v>
      </c>
      <c r="K6" s="100"/>
      <c r="L6" s="101"/>
      <c r="M6"/>
      <c r="O6" s="121"/>
      <c r="P6" s="121"/>
      <c r="Q6" s="99" t="s">
        <v>145</v>
      </c>
      <c r="R6" s="100"/>
      <c r="S6" s="100"/>
      <c r="T6" s="100"/>
      <c r="U6" s="100"/>
      <c r="V6" s="101"/>
    </row>
    <row r="7" spans="2:22" ht="14.45" customHeight="1" x14ac:dyDescent="0.25">
      <c r="B7" s="121"/>
      <c r="C7" s="121"/>
      <c r="D7" s="112">
        <v>2025</v>
      </c>
      <c r="E7" s="113"/>
      <c r="F7" s="112">
        <v>2024</v>
      </c>
      <c r="G7" s="113"/>
      <c r="H7" s="110" t="s">
        <v>5</v>
      </c>
      <c r="I7" s="110" t="s">
        <v>43</v>
      </c>
      <c r="J7" s="110">
        <v>2023</v>
      </c>
      <c r="K7" s="110" t="s">
        <v>133</v>
      </c>
      <c r="L7" s="102" t="s">
        <v>135</v>
      </c>
      <c r="M7"/>
      <c r="O7" s="121"/>
      <c r="P7" s="121"/>
      <c r="Q7" s="112">
        <v>2025</v>
      </c>
      <c r="R7" s="113"/>
      <c r="S7" s="112">
        <v>2024</v>
      </c>
      <c r="T7" s="113"/>
      <c r="U7" s="110" t="s">
        <v>5</v>
      </c>
      <c r="V7" s="110" t="s">
        <v>58</v>
      </c>
    </row>
    <row r="8" spans="2:22" ht="14.45" customHeight="1" thickBot="1" x14ac:dyDescent="0.3">
      <c r="B8" s="116" t="s">
        <v>6</v>
      </c>
      <c r="C8" s="116" t="s">
        <v>7</v>
      </c>
      <c r="D8" s="114"/>
      <c r="E8" s="115"/>
      <c r="F8" s="114"/>
      <c r="G8" s="115"/>
      <c r="H8" s="111"/>
      <c r="I8" s="111"/>
      <c r="J8" s="111"/>
      <c r="K8" s="111"/>
      <c r="L8" s="103"/>
      <c r="M8"/>
      <c r="O8" s="116" t="s">
        <v>6</v>
      </c>
      <c r="P8" s="116" t="s">
        <v>7</v>
      </c>
      <c r="Q8" s="114"/>
      <c r="R8" s="115"/>
      <c r="S8" s="114"/>
      <c r="T8" s="115"/>
      <c r="U8" s="111"/>
      <c r="V8" s="111"/>
    </row>
    <row r="9" spans="2:22" ht="14.45" customHeight="1" x14ac:dyDescent="0.25">
      <c r="B9" s="116"/>
      <c r="C9" s="116"/>
      <c r="D9" s="17" t="s">
        <v>8</v>
      </c>
      <c r="E9" s="18" t="s">
        <v>2</v>
      </c>
      <c r="F9" s="17" t="s">
        <v>8</v>
      </c>
      <c r="G9" s="18" t="s">
        <v>2</v>
      </c>
      <c r="H9" s="93" t="s">
        <v>9</v>
      </c>
      <c r="I9" s="93" t="s">
        <v>44</v>
      </c>
      <c r="J9" s="93" t="s">
        <v>8</v>
      </c>
      <c r="K9" s="93" t="s">
        <v>134</v>
      </c>
      <c r="L9" s="118" t="s">
        <v>136</v>
      </c>
      <c r="M9"/>
      <c r="O9" s="116"/>
      <c r="P9" s="116"/>
      <c r="Q9" s="17" t="s">
        <v>8</v>
      </c>
      <c r="R9" s="18" t="s">
        <v>2</v>
      </c>
      <c r="S9" s="17" t="s">
        <v>8</v>
      </c>
      <c r="T9" s="18" t="s">
        <v>2</v>
      </c>
      <c r="U9" s="93" t="s">
        <v>9</v>
      </c>
      <c r="V9" s="93" t="s">
        <v>59</v>
      </c>
    </row>
    <row r="10" spans="2:22" ht="14.45" customHeight="1" thickBot="1" x14ac:dyDescent="0.3">
      <c r="B10" s="117"/>
      <c r="C10" s="117"/>
      <c r="D10" s="20" t="s">
        <v>10</v>
      </c>
      <c r="E10" s="21" t="s">
        <v>11</v>
      </c>
      <c r="F10" s="20" t="s">
        <v>10</v>
      </c>
      <c r="G10" s="21" t="s">
        <v>11</v>
      </c>
      <c r="H10" s="94"/>
      <c r="I10" s="94"/>
      <c r="J10" s="94" t="s">
        <v>10</v>
      </c>
      <c r="K10" s="94"/>
      <c r="L10" s="119"/>
      <c r="M10"/>
      <c r="O10" s="117"/>
      <c r="P10" s="117"/>
      <c r="Q10" s="20" t="s">
        <v>10</v>
      </c>
      <c r="R10" s="21" t="s">
        <v>11</v>
      </c>
      <c r="S10" s="20" t="s">
        <v>10</v>
      </c>
      <c r="T10" s="21" t="s">
        <v>11</v>
      </c>
      <c r="U10" s="94"/>
      <c r="V10" s="94"/>
    </row>
    <row r="11" spans="2:22" ht="14.45" customHeight="1" thickBot="1" x14ac:dyDescent="0.3">
      <c r="B11" s="23">
        <v>1</v>
      </c>
      <c r="C11" s="24" t="s">
        <v>24</v>
      </c>
      <c r="D11" s="25">
        <v>1044</v>
      </c>
      <c r="E11" s="26">
        <v>0.16343143393863493</v>
      </c>
      <c r="F11" s="25">
        <v>1309</v>
      </c>
      <c r="G11" s="26">
        <v>0.20800889877641823</v>
      </c>
      <c r="H11" s="27">
        <v>-0.20244461420932014</v>
      </c>
      <c r="I11" s="44">
        <v>0</v>
      </c>
      <c r="J11" s="25">
        <v>833</v>
      </c>
      <c r="K11" s="27">
        <v>0.2533013205282113</v>
      </c>
      <c r="L11" s="44">
        <v>1</v>
      </c>
      <c r="M11"/>
      <c r="O11" s="23">
        <v>1</v>
      </c>
      <c r="P11" s="24" t="s">
        <v>21</v>
      </c>
      <c r="Q11" s="25">
        <v>2729</v>
      </c>
      <c r="R11" s="26">
        <v>0.16754666011787819</v>
      </c>
      <c r="S11" s="25">
        <v>2162</v>
      </c>
      <c r="T11" s="26">
        <v>0.13406089167235072</v>
      </c>
      <c r="U11" s="27">
        <v>0.26225716928769649</v>
      </c>
      <c r="V11" s="44">
        <v>2</v>
      </c>
    </row>
    <row r="12" spans="2:22" ht="14.45" customHeight="1" thickBot="1" x14ac:dyDescent="0.3">
      <c r="B12" s="28">
        <v>2</v>
      </c>
      <c r="C12" s="29" t="s">
        <v>19</v>
      </c>
      <c r="D12" s="30">
        <v>1039</v>
      </c>
      <c r="E12" s="31">
        <v>0.1626487163431434</v>
      </c>
      <c r="F12" s="30">
        <v>785</v>
      </c>
      <c r="G12" s="31">
        <v>0.12474177657714922</v>
      </c>
      <c r="H12" s="32">
        <v>0.32356687898089165</v>
      </c>
      <c r="I12" s="45">
        <v>2</v>
      </c>
      <c r="J12" s="30">
        <v>745</v>
      </c>
      <c r="K12" s="32">
        <v>0.39463087248322148</v>
      </c>
      <c r="L12" s="45">
        <v>1</v>
      </c>
      <c r="M12"/>
      <c r="O12" s="28">
        <v>2</v>
      </c>
      <c r="P12" s="29" t="s">
        <v>19</v>
      </c>
      <c r="Q12" s="30">
        <v>2574</v>
      </c>
      <c r="R12" s="31">
        <v>0.15803045186640471</v>
      </c>
      <c r="S12" s="30">
        <v>1931</v>
      </c>
      <c r="T12" s="31">
        <v>0.11973708687294599</v>
      </c>
      <c r="U12" s="32">
        <v>0.33298808907301924</v>
      </c>
      <c r="V12" s="45">
        <v>2</v>
      </c>
    </row>
    <row r="13" spans="2:22" ht="14.45" customHeight="1" thickBot="1" x14ac:dyDescent="0.3">
      <c r="B13" s="23">
        <v>3</v>
      </c>
      <c r="C13" s="24" t="s">
        <v>21</v>
      </c>
      <c r="D13" s="25">
        <v>961</v>
      </c>
      <c r="E13" s="26">
        <v>0.15043832185347528</v>
      </c>
      <c r="F13" s="25">
        <v>795</v>
      </c>
      <c r="G13" s="26">
        <v>0.1263308437946925</v>
      </c>
      <c r="H13" s="27">
        <v>0.20880503144654083</v>
      </c>
      <c r="I13" s="44">
        <v>0</v>
      </c>
      <c r="J13" s="25">
        <v>948</v>
      </c>
      <c r="K13" s="27">
        <v>1.371308016877637E-2</v>
      </c>
      <c r="L13" s="44">
        <v>-2</v>
      </c>
      <c r="M13"/>
      <c r="O13" s="23">
        <v>3</v>
      </c>
      <c r="P13" s="24" t="s">
        <v>24</v>
      </c>
      <c r="Q13" s="25">
        <v>2484</v>
      </c>
      <c r="R13" s="26">
        <v>0.1525049115913556</v>
      </c>
      <c r="S13" s="25">
        <v>3092</v>
      </c>
      <c r="T13" s="26">
        <v>0.19172815774787624</v>
      </c>
      <c r="U13" s="27">
        <v>-0.19663648124191457</v>
      </c>
      <c r="V13" s="44">
        <v>-2</v>
      </c>
    </row>
    <row r="14" spans="2:22" ht="14.45" customHeight="1" thickBot="1" x14ac:dyDescent="0.3">
      <c r="B14" s="28">
        <v>4</v>
      </c>
      <c r="C14" s="29" t="s">
        <v>26</v>
      </c>
      <c r="D14" s="30">
        <v>730</v>
      </c>
      <c r="E14" s="31">
        <v>0.11427676894176581</v>
      </c>
      <c r="F14" s="30">
        <v>959</v>
      </c>
      <c r="G14" s="31">
        <v>0.15239154616240266</v>
      </c>
      <c r="H14" s="32">
        <v>-0.23879040667361839</v>
      </c>
      <c r="I14" s="45">
        <v>-2</v>
      </c>
      <c r="J14" s="30">
        <v>465</v>
      </c>
      <c r="K14" s="32">
        <v>0.56989247311827951</v>
      </c>
      <c r="L14" s="45">
        <v>1</v>
      </c>
      <c r="M14"/>
      <c r="O14" s="28">
        <v>4</v>
      </c>
      <c r="P14" s="29" t="s">
        <v>18</v>
      </c>
      <c r="Q14" s="30">
        <v>1852</v>
      </c>
      <c r="R14" s="31">
        <v>0.11370333988212181</v>
      </c>
      <c r="S14" s="30">
        <v>1405</v>
      </c>
      <c r="T14" s="31">
        <v>8.7120977243132641E-2</v>
      </c>
      <c r="U14" s="32">
        <v>0.31814946619217088</v>
      </c>
      <c r="V14" s="45">
        <v>2</v>
      </c>
    </row>
    <row r="15" spans="2:22" ht="14.45" customHeight="1" thickBot="1" x14ac:dyDescent="0.3">
      <c r="B15" s="23">
        <v>5</v>
      </c>
      <c r="C15" s="24" t="s">
        <v>18</v>
      </c>
      <c r="D15" s="25">
        <v>651</v>
      </c>
      <c r="E15" s="26">
        <v>0.10190983093299938</v>
      </c>
      <c r="F15" s="25">
        <v>478</v>
      </c>
      <c r="G15" s="26">
        <v>7.595741299856984E-2</v>
      </c>
      <c r="H15" s="27">
        <v>0.36192468619246854</v>
      </c>
      <c r="I15" s="44">
        <v>2</v>
      </c>
      <c r="J15" s="25">
        <v>562</v>
      </c>
      <c r="K15" s="27">
        <v>0.15836298932384341</v>
      </c>
      <c r="L15" s="44">
        <v>-1</v>
      </c>
      <c r="M15"/>
      <c r="O15" s="23">
        <v>5</v>
      </c>
      <c r="P15" s="24" t="s">
        <v>26</v>
      </c>
      <c r="Q15" s="25">
        <v>1671</v>
      </c>
      <c r="R15" s="26">
        <v>0.10259086444007859</v>
      </c>
      <c r="S15" s="25">
        <v>2466</v>
      </c>
      <c r="T15" s="26">
        <v>0.15291126681961928</v>
      </c>
      <c r="U15" s="27">
        <v>-0.32238442822384428</v>
      </c>
      <c r="V15" s="44">
        <v>-3</v>
      </c>
    </row>
    <row r="16" spans="2:22" ht="14.45" customHeight="1" thickBot="1" x14ac:dyDescent="0.3">
      <c r="B16" s="28">
        <v>6</v>
      </c>
      <c r="C16" s="29" t="s">
        <v>31</v>
      </c>
      <c r="D16" s="30">
        <v>464</v>
      </c>
      <c r="E16" s="31">
        <v>7.2636192861615531E-2</v>
      </c>
      <c r="F16" s="30">
        <v>537</v>
      </c>
      <c r="G16" s="31">
        <v>8.5332909582075317E-2</v>
      </c>
      <c r="H16" s="32">
        <v>-0.13594040968342647</v>
      </c>
      <c r="I16" s="45">
        <v>-1</v>
      </c>
      <c r="J16" s="30">
        <v>376</v>
      </c>
      <c r="K16" s="32">
        <v>0.23404255319148937</v>
      </c>
      <c r="L16" s="45">
        <v>0</v>
      </c>
      <c r="M16"/>
      <c r="O16" s="28">
        <v>6</v>
      </c>
      <c r="P16" s="29" t="s">
        <v>31</v>
      </c>
      <c r="Q16" s="30">
        <v>1375</v>
      </c>
      <c r="R16" s="31">
        <v>8.4417976424361496E-2</v>
      </c>
      <c r="S16" s="30">
        <v>1443</v>
      </c>
      <c r="T16" s="31">
        <v>8.9477274136541204E-2</v>
      </c>
      <c r="U16" s="32">
        <v>-4.7124047124047164E-2</v>
      </c>
      <c r="V16" s="45">
        <v>-1</v>
      </c>
    </row>
    <row r="17" spans="2:22" ht="14.45" customHeight="1" thickBot="1" x14ac:dyDescent="0.3">
      <c r="B17" s="23">
        <v>7</v>
      </c>
      <c r="C17" s="24" t="s">
        <v>45</v>
      </c>
      <c r="D17" s="25">
        <v>410</v>
      </c>
      <c r="E17" s="26">
        <v>6.4182842830306827E-2</v>
      </c>
      <c r="F17" s="25">
        <v>515</v>
      </c>
      <c r="G17" s="26">
        <v>8.1836961703480052E-2</v>
      </c>
      <c r="H17" s="27">
        <v>-0.20388349514563109</v>
      </c>
      <c r="I17" s="44">
        <v>-1</v>
      </c>
      <c r="J17" s="25">
        <v>239</v>
      </c>
      <c r="K17" s="27">
        <v>0.71548117154811708</v>
      </c>
      <c r="L17" s="44">
        <v>1</v>
      </c>
      <c r="M17"/>
      <c r="O17" s="23">
        <v>7</v>
      </c>
      <c r="P17" s="24" t="s">
        <v>20</v>
      </c>
      <c r="Q17" s="25">
        <v>903</v>
      </c>
      <c r="R17" s="26">
        <v>5.5439587426326133E-2</v>
      </c>
      <c r="S17" s="25">
        <v>721</v>
      </c>
      <c r="T17" s="26">
        <v>4.4707633161778386E-2</v>
      </c>
      <c r="U17" s="27">
        <v>0.25242718446601953</v>
      </c>
      <c r="V17" s="44">
        <v>1</v>
      </c>
    </row>
    <row r="18" spans="2:22" ht="14.45" customHeight="1" thickBot="1" x14ac:dyDescent="0.3">
      <c r="B18" s="28">
        <v>8</v>
      </c>
      <c r="C18" s="29" t="s">
        <v>20</v>
      </c>
      <c r="D18" s="30">
        <v>359</v>
      </c>
      <c r="E18" s="31">
        <v>5.6199123356293047E-2</v>
      </c>
      <c r="F18" s="30">
        <v>293</v>
      </c>
      <c r="G18" s="31">
        <v>4.6559669474018753E-2</v>
      </c>
      <c r="H18" s="32">
        <v>0.22525597269624575</v>
      </c>
      <c r="I18" s="45">
        <v>0</v>
      </c>
      <c r="J18" s="30">
        <v>313</v>
      </c>
      <c r="K18" s="32">
        <v>0.14696485623003186</v>
      </c>
      <c r="L18" s="45">
        <v>-1</v>
      </c>
      <c r="M18"/>
      <c r="O18" s="28">
        <v>8</v>
      </c>
      <c r="P18" s="29" t="s">
        <v>45</v>
      </c>
      <c r="Q18" s="30">
        <v>881</v>
      </c>
      <c r="R18" s="31">
        <v>5.4088899803536344E-2</v>
      </c>
      <c r="S18" s="30">
        <v>1228</v>
      </c>
      <c r="T18" s="31">
        <v>7.6145594344887449E-2</v>
      </c>
      <c r="U18" s="32">
        <v>-0.28257328990228014</v>
      </c>
      <c r="V18" s="45">
        <v>-1</v>
      </c>
    </row>
    <row r="19" spans="2:22" ht="14.45" customHeight="1" thickBot="1" x14ac:dyDescent="0.3">
      <c r="B19" s="23">
        <v>9</v>
      </c>
      <c r="C19" s="24" t="s">
        <v>28</v>
      </c>
      <c r="D19" s="25">
        <v>174</v>
      </c>
      <c r="E19" s="26">
        <v>2.7238572323105822E-2</v>
      </c>
      <c r="F19" s="25">
        <v>129</v>
      </c>
      <c r="G19" s="26">
        <v>2.0498967106308597E-2</v>
      </c>
      <c r="H19" s="27">
        <v>0.34883720930232553</v>
      </c>
      <c r="I19" s="44">
        <v>1</v>
      </c>
      <c r="J19" s="25">
        <v>141</v>
      </c>
      <c r="K19" s="27">
        <v>0.23404255319148937</v>
      </c>
      <c r="L19" s="44">
        <v>0</v>
      </c>
      <c r="M19"/>
      <c r="O19" s="23">
        <v>9</v>
      </c>
      <c r="P19" s="24" t="s">
        <v>27</v>
      </c>
      <c r="Q19" s="25">
        <v>512</v>
      </c>
      <c r="R19" s="26">
        <v>3.1434184675834968E-2</v>
      </c>
      <c r="S19" s="25">
        <v>425</v>
      </c>
      <c r="T19" s="26">
        <v>2.6353320518385317E-2</v>
      </c>
      <c r="U19" s="27">
        <v>0.20470588235294107</v>
      </c>
      <c r="V19" s="44">
        <v>0</v>
      </c>
    </row>
    <row r="20" spans="2:22" ht="14.45" customHeight="1" thickBot="1" x14ac:dyDescent="0.3">
      <c r="B20" s="28">
        <v>10</v>
      </c>
      <c r="C20" s="29" t="s">
        <v>27</v>
      </c>
      <c r="D20" s="30">
        <v>172</v>
      </c>
      <c r="E20" s="31">
        <v>2.6925485284909206E-2</v>
      </c>
      <c r="F20" s="30">
        <v>172</v>
      </c>
      <c r="G20" s="31">
        <v>2.7331956141744797E-2</v>
      </c>
      <c r="H20" s="32">
        <v>0</v>
      </c>
      <c r="I20" s="45">
        <v>-1</v>
      </c>
      <c r="J20" s="30">
        <v>134</v>
      </c>
      <c r="K20" s="32">
        <v>0.28358208955223874</v>
      </c>
      <c r="L20" s="45">
        <v>0</v>
      </c>
      <c r="M20"/>
      <c r="O20" s="28">
        <v>10</v>
      </c>
      <c r="P20" s="29" t="s">
        <v>28</v>
      </c>
      <c r="Q20" s="30">
        <v>495</v>
      </c>
      <c r="R20" s="31">
        <v>3.0390471512770138E-2</v>
      </c>
      <c r="S20" s="30">
        <v>352</v>
      </c>
      <c r="T20" s="31">
        <v>2.1826750170521485E-2</v>
      </c>
      <c r="U20" s="32">
        <v>0.40625</v>
      </c>
      <c r="V20" s="45">
        <v>0</v>
      </c>
    </row>
    <row r="21" spans="2:22" ht="14.45" customHeight="1" thickBot="1" x14ac:dyDescent="0.3">
      <c r="B21" s="23">
        <v>11</v>
      </c>
      <c r="C21" s="24" t="s">
        <v>49</v>
      </c>
      <c r="D21" s="25">
        <v>109</v>
      </c>
      <c r="E21" s="26">
        <v>1.7063243581715716E-2</v>
      </c>
      <c r="F21" s="25">
        <v>60</v>
      </c>
      <c r="G21" s="26">
        <v>9.5344033052598125E-3</v>
      </c>
      <c r="H21" s="27">
        <v>0.81666666666666665</v>
      </c>
      <c r="I21" s="44">
        <v>1</v>
      </c>
      <c r="J21" s="25">
        <v>47</v>
      </c>
      <c r="K21" s="27">
        <v>1.3191489361702127</v>
      </c>
      <c r="L21" s="44">
        <v>0</v>
      </c>
      <c r="M21"/>
      <c r="O21" s="23">
        <v>11</v>
      </c>
      <c r="P21" s="24" t="s">
        <v>49</v>
      </c>
      <c r="Q21" s="25">
        <v>202</v>
      </c>
      <c r="R21" s="26">
        <v>1.2401768172888015E-2</v>
      </c>
      <c r="S21" s="25">
        <v>143</v>
      </c>
      <c r="T21" s="26">
        <v>8.8671172567743543E-3</v>
      </c>
      <c r="U21" s="27">
        <v>0.41258741258741249</v>
      </c>
      <c r="V21" s="44">
        <v>1</v>
      </c>
    </row>
    <row r="22" spans="2:22" ht="14.45" customHeight="1" thickBot="1" x14ac:dyDescent="0.3">
      <c r="B22" s="28">
        <v>12</v>
      </c>
      <c r="C22" s="29" t="s">
        <v>76</v>
      </c>
      <c r="D22" s="30">
        <v>37</v>
      </c>
      <c r="E22" s="31">
        <v>5.7921102066374455E-3</v>
      </c>
      <c r="F22" s="30">
        <v>39</v>
      </c>
      <c r="G22" s="31">
        <v>6.1973621484188784E-3</v>
      </c>
      <c r="H22" s="32">
        <v>-5.1282051282051322E-2</v>
      </c>
      <c r="I22" s="45">
        <v>2</v>
      </c>
      <c r="J22" s="30">
        <v>24</v>
      </c>
      <c r="K22" s="32">
        <v>0.54166666666666674</v>
      </c>
      <c r="L22" s="45">
        <v>0</v>
      </c>
      <c r="M22"/>
      <c r="O22" s="28">
        <v>12</v>
      </c>
      <c r="P22" s="29" t="s">
        <v>76</v>
      </c>
      <c r="Q22" s="30">
        <v>85</v>
      </c>
      <c r="R22" s="31">
        <v>5.2185658153241646E-3</v>
      </c>
      <c r="S22" s="30">
        <v>142</v>
      </c>
      <c r="T22" s="31">
        <v>8.8051094437899182E-3</v>
      </c>
      <c r="U22" s="32">
        <v>-0.40140845070422537</v>
      </c>
      <c r="V22" s="45">
        <v>1</v>
      </c>
    </row>
    <row r="23" spans="2:22" ht="14.45" customHeight="1" thickBot="1" x14ac:dyDescent="0.3">
      <c r="B23" s="23">
        <v>13</v>
      </c>
      <c r="C23" s="24" t="s">
        <v>17</v>
      </c>
      <c r="D23" s="25">
        <v>28</v>
      </c>
      <c r="E23" s="26">
        <v>4.3832185347526609E-3</v>
      </c>
      <c r="F23" s="25">
        <v>44</v>
      </c>
      <c r="G23" s="26">
        <v>6.9918957571905287E-3</v>
      </c>
      <c r="H23" s="27">
        <v>-0.36363636363636365</v>
      </c>
      <c r="I23" s="44">
        <v>0</v>
      </c>
      <c r="J23" s="25">
        <v>17</v>
      </c>
      <c r="K23" s="27">
        <v>0.64705882352941169</v>
      </c>
      <c r="L23" s="44">
        <v>0</v>
      </c>
      <c r="M23"/>
      <c r="O23" s="23">
        <v>13</v>
      </c>
      <c r="P23" s="24" t="s">
        <v>17</v>
      </c>
      <c r="Q23" s="25">
        <v>73</v>
      </c>
      <c r="R23" s="26">
        <v>4.4818271119842828E-3</v>
      </c>
      <c r="S23" s="25">
        <v>73</v>
      </c>
      <c r="T23" s="26">
        <v>4.5265703478638312E-3</v>
      </c>
      <c r="U23" s="27">
        <v>0</v>
      </c>
      <c r="V23" s="44">
        <v>1</v>
      </c>
    </row>
    <row r="24" spans="2:22" ht="14.45" customHeight="1" thickBot="1" x14ac:dyDescent="0.3">
      <c r="B24" s="28">
        <v>14</v>
      </c>
      <c r="C24" s="29" t="s">
        <v>99</v>
      </c>
      <c r="D24" s="30">
        <v>24</v>
      </c>
      <c r="E24" s="31">
        <v>3.7570444583594239E-3</v>
      </c>
      <c r="F24" s="30">
        <v>15</v>
      </c>
      <c r="G24" s="31">
        <v>2.3836008263149531E-3</v>
      </c>
      <c r="H24" s="32">
        <v>0.60000000000000009</v>
      </c>
      <c r="I24" s="45">
        <v>1</v>
      </c>
      <c r="J24" s="30">
        <v>8</v>
      </c>
      <c r="K24" s="32">
        <v>2</v>
      </c>
      <c r="L24" s="45">
        <v>4</v>
      </c>
      <c r="M24"/>
      <c r="O24" s="28">
        <v>14</v>
      </c>
      <c r="P24" s="29" t="s">
        <v>99</v>
      </c>
      <c r="Q24" s="30">
        <v>49</v>
      </c>
      <c r="R24" s="31">
        <v>3.0083497053045188E-3</v>
      </c>
      <c r="S24" s="30">
        <v>49</v>
      </c>
      <c r="T24" s="31">
        <v>3.0383828362373659E-3</v>
      </c>
      <c r="U24" s="32">
        <v>0</v>
      </c>
      <c r="V24" s="45">
        <v>1</v>
      </c>
    </row>
    <row r="25" spans="2:22" ht="14.45" customHeight="1" thickBot="1" x14ac:dyDescent="0.3">
      <c r="B25" s="23">
        <v>15</v>
      </c>
      <c r="C25" s="24" t="s">
        <v>142</v>
      </c>
      <c r="D25" s="25">
        <v>20</v>
      </c>
      <c r="E25" s="26">
        <v>3.1308703819661866E-3</v>
      </c>
      <c r="F25" s="25">
        <v>5</v>
      </c>
      <c r="G25" s="26">
        <v>7.9453360877165108E-4</v>
      </c>
      <c r="H25" s="27">
        <v>3</v>
      </c>
      <c r="I25" s="44">
        <v>4</v>
      </c>
      <c r="J25" s="25">
        <v>5</v>
      </c>
      <c r="K25" s="27">
        <v>3</v>
      </c>
      <c r="L25" s="44">
        <v>7</v>
      </c>
      <c r="M25"/>
      <c r="O25" s="23">
        <v>15</v>
      </c>
      <c r="P25" s="24" t="s">
        <v>98</v>
      </c>
      <c r="Q25" s="25">
        <v>39</v>
      </c>
      <c r="R25" s="26">
        <v>2.3944007858546167E-3</v>
      </c>
      <c r="S25" s="25">
        <v>16</v>
      </c>
      <c r="T25" s="26">
        <v>9.9212500775097668E-4</v>
      </c>
      <c r="U25" s="27">
        <v>1.4375</v>
      </c>
      <c r="V25" s="44">
        <v>5</v>
      </c>
    </row>
    <row r="26" spans="2:22" ht="15.75" thickBot="1" x14ac:dyDescent="0.3">
      <c r="B26" s="108" t="s">
        <v>41</v>
      </c>
      <c r="C26" s="109"/>
      <c r="D26" s="33">
        <f>SUM(D11:D25)</f>
        <v>6222</v>
      </c>
      <c r="E26" s="34">
        <f>D26/D28</f>
        <v>0.97401377582968063</v>
      </c>
      <c r="F26" s="33">
        <f>SUM(F11:F25)</f>
        <v>6135</v>
      </c>
      <c r="G26" s="34">
        <f>F26/F28</f>
        <v>0.97489273796281584</v>
      </c>
      <c r="H26" s="35">
        <f>D26/F26-1</f>
        <v>1.4180929095354511E-2</v>
      </c>
      <c r="I26" s="46"/>
      <c r="J26" s="33">
        <f>SUM(J11:J25)</f>
        <v>4857</v>
      </c>
      <c r="K26" s="34">
        <f>E26/J26-1</f>
        <v>-0.99979946185385427</v>
      </c>
      <c r="L26" s="33"/>
      <c r="M26"/>
      <c r="O26" s="108" t="s">
        <v>41</v>
      </c>
      <c r="P26" s="109"/>
      <c r="Q26" s="33">
        <f>SUM(Q11:Q25)</f>
        <v>15924</v>
      </c>
      <c r="R26" s="34">
        <f>Q26/Q28</f>
        <v>0.9776522593320236</v>
      </c>
      <c r="S26" s="33">
        <f>SUM(S11:S25)</f>
        <v>15648</v>
      </c>
      <c r="T26" s="34">
        <f>S26/S28</f>
        <v>0.97029825758045518</v>
      </c>
      <c r="U26" s="35">
        <f>Q26/S26-1</f>
        <v>1.7638036809815905E-2</v>
      </c>
      <c r="V26" s="46"/>
    </row>
    <row r="27" spans="2:22" ht="15.75" thickBot="1" x14ac:dyDescent="0.3">
      <c r="B27" s="108" t="s">
        <v>12</v>
      </c>
      <c r="C27" s="109"/>
      <c r="D27" s="33">
        <f>D28-SUM(D11:D25)</f>
        <v>166</v>
      </c>
      <c r="E27" s="34">
        <f>D27/D28</f>
        <v>2.5986224170319348E-2</v>
      </c>
      <c r="F27" s="33">
        <f>F28-SUM(F11:F25)</f>
        <v>158</v>
      </c>
      <c r="G27" s="34">
        <f>F27/F28</f>
        <v>2.5107262037184174E-2</v>
      </c>
      <c r="H27" s="35">
        <f>D27/F27-1</f>
        <v>5.0632911392405111E-2</v>
      </c>
      <c r="I27" s="46"/>
      <c r="J27" s="33">
        <f>J28-SUM(J11:J25)</f>
        <v>119</v>
      </c>
      <c r="K27" s="34">
        <f>E27/J27-1</f>
        <v>-0.99978162836831663</v>
      </c>
      <c r="L27" s="33"/>
      <c r="M27"/>
      <c r="O27" s="108" t="s">
        <v>12</v>
      </c>
      <c r="P27" s="109"/>
      <c r="Q27" s="33">
        <f>Q28-SUM(Q11:Q25)</f>
        <v>364</v>
      </c>
      <c r="R27" s="34">
        <f>Q27/Q28</f>
        <v>2.2347740667976426E-2</v>
      </c>
      <c r="S27" s="33">
        <f>S28-SUM(S11:S25)</f>
        <v>479</v>
      </c>
      <c r="T27" s="34">
        <f>S27/S28</f>
        <v>2.9701742419544864E-2</v>
      </c>
      <c r="U27" s="35">
        <f>Q27/S27-1</f>
        <v>-0.24008350730688932</v>
      </c>
      <c r="V27" s="47"/>
    </row>
    <row r="28" spans="2:22" ht="15.75" thickBot="1" x14ac:dyDescent="0.3">
      <c r="B28" s="91" t="s">
        <v>34</v>
      </c>
      <c r="C28" s="92"/>
      <c r="D28" s="36">
        <v>6388</v>
      </c>
      <c r="E28" s="37">
        <v>1</v>
      </c>
      <c r="F28" s="36">
        <v>6293</v>
      </c>
      <c r="G28" s="37">
        <v>1</v>
      </c>
      <c r="H28" s="38">
        <v>1.5096138566661477E-2</v>
      </c>
      <c r="I28" s="48"/>
      <c r="J28" s="36">
        <v>4976</v>
      </c>
      <c r="K28" s="38">
        <v>0.2837620578778135</v>
      </c>
      <c r="L28" s="36"/>
      <c r="M28"/>
      <c r="N28" s="39"/>
      <c r="O28" s="91" t="s">
        <v>34</v>
      </c>
      <c r="P28" s="92"/>
      <c r="Q28" s="36">
        <v>16288</v>
      </c>
      <c r="R28" s="37">
        <v>1</v>
      </c>
      <c r="S28" s="36">
        <v>16127</v>
      </c>
      <c r="T28" s="37">
        <v>1</v>
      </c>
      <c r="U28" s="38">
        <v>9.983257890494146E-3</v>
      </c>
      <c r="V28" s="48"/>
    </row>
    <row r="29" spans="2:22" ht="15" x14ac:dyDescent="0.25">
      <c r="B29" s="40" t="s">
        <v>63</v>
      </c>
      <c r="M29"/>
      <c r="O29" s="40" t="s">
        <v>63</v>
      </c>
    </row>
    <row r="30" spans="2:22" ht="15" x14ac:dyDescent="0.25">
      <c r="B30" s="41" t="s">
        <v>62</v>
      </c>
      <c r="M30"/>
      <c r="O30" s="41" t="s">
        <v>62</v>
      </c>
    </row>
    <row r="31" spans="2:22" x14ac:dyDescent="0.2">
      <c r="B31" s="63"/>
    </row>
    <row r="32" spans="2:22" x14ac:dyDescent="0.2">
      <c r="B32" s="64"/>
    </row>
    <row r="33" spans="2:22" ht="15" customHeight="1" x14ac:dyDescent="0.2">
      <c r="B33" s="95" t="s">
        <v>140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42"/>
      <c r="O33" s="95" t="s">
        <v>119</v>
      </c>
      <c r="P33" s="95"/>
      <c r="Q33" s="95"/>
      <c r="R33" s="95"/>
      <c r="S33" s="95"/>
      <c r="T33" s="95"/>
      <c r="U33" s="95"/>
      <c r="V33" s="95"/>
    </row>
    <row r="34" spans="2:22" ht="15" customHeight="1" x14ac:dyDescent="0.2">
      <c r="B34" s="90" t="s">
        <v>141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42"/>
      <c r="O34" s="90" t="s">
        <v>128</v>
      </c>
      <c r="P34" s="90"/>
      <c r="Q34" s="90"/>
      <c r="R34" s="90"/>
      <c r="S34" s="90"/>
      <c r="T34" s="90"/>
      <c r="U34" s="90"/>
      <c r="V34" s="90"/>
    </row>
    <row r="35" spans="2:22" ht="15" customHeight="1" thickBot="1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39"/>
      <c r="L35" s="16" t="s">
        <v>4</v>
      </c>
      <c r="O35" s="43"/>
      <c r="P35" s="43"/>
      <c r="Q35" s="43"/>
      <c r="R35" s="43"/>
      <c r="S35" s="43"/>
      <c r="T35" s="43"/>
      <c r="U35" s="43"/>
      <c r="V35" s="16" t="s">
        <v>4</v>
      </c>
    </row>
    <row r="36" spans="2:22" x14ac:dyDescent="0.2">
      <c r="B36" s="106" t="s">
        <v>0</v>
      </c>
      <c r="C36" s="120" t="s">
        <v>40</v>
      </c>
      <c r="D36" s="96" t="s">
        <v>130</v>
      </c>
      <c r="E36" s="97"/>
      <c r="F36" s="97"/>
      <c r="G36" s="97"/>
      <c r="H36" s="97"/>
      <c r="I36" s="98"/>
      <c r="J36" s="96" t="s">
        <v>100</v>
      </c>
      <c r="K36" s="97"/>
      <c r="L36" s="98"/>
      <c r="O36" s="106" t="s">
        <v>0</v>
      </c>
      <c r="P36" s="120" t="s">
        <v>40</v>
      </c>
      <c r="Q36" s="96" t="s">
        <v>132</v>
      </c>
      <c r="R36" s="97"/>
      <c r="S36" s="97"/>
      <c r="T36" s="97"/>
      <c r="U36" s="97"/>
      <c r="V36" s="98"/>
    </row>
    <row r="37" spans="2:22" ht="15" customHeight="1" thickBot="1" x14ac:dyDescent="0.25">
      <c r="B37" s="107"/>
      <c r="C37" s="121"/>
      <c r="D37" s="99" t="s">
        <v>144</v>
      </c>
      <c r="E37" s="100"/>
      <c r="F37" s="100"/>
      <c r="G37" s="100"/>
      <c r="H37" s="100"/>
      <c r="I37" s="101"/>
      <c r="J37" s="99" t="s">
        <v>101</v>
      </c>
      <c r="K37" s="100"/>
      <c r="L37" s="101"/>
      <c r="O37" s="107"/>
      <c r="P37" s="121"/>
      <c r="Q37" s="99" t="s">
        <v>131</v>
      </c>
      <c r="R37" s="100"/>
      <c r="S37" s="100"/>
      <c r="T37" s="100"/>
      <c r="U37" s="100"/>
      <c r="V37" s="101"/>
    </row>
    <row r="38" spans="2:22" ht="15" customHeight="1" x14ac:dyDescent="0.2">
      <c r="B38" s="107"/>
      <c r="C38" s="121"/>
      <c r="D38" s="112">
        <v>2025</v>
      </c>
      <c r="E38" s="113"/>
      <c r="F38" s="112">
        <v>2024</v>
      </c>
      <c r="G38" s="113"/>
      <c r="H38" s="110" t="s">
        <v>5</v>
      </c>
      <c r="I38" s="110" t="s">
        <v>43</v>
      </c>
      <c r="J38" s="110">
        <v>2023</v>
      </c>
      <c r="K38" s="110" t="s">
        <v>133</v>
      </c>
      <c r="L38" s="102" t="s">
        <v>135</v>
      </c>
      <c r="O38" s="107"/>
      <c r="P38" s="121"/>
      <c r="Q38" s="112">
        <v>2024</v>
      </c>
      <c r="R38" s="113"/>
      <c r="S38" s="112">
        <v>2023</v>
      </c>
      <c r="T38" s="113"/>
      <c r="U38" s="110" t="s">
        <v>5</v>
      </c>
      <c r="V38" s="102" t="s">
        <v>58</v>
      </c>
    </row>
    <row r="39" spans="2:22" ht="14.45" customHeight="1" thickBot="1" x14ac:dyDescent="0.25">
      <c r="B39" s="104" t="s">
        <v>6</v>
      </c>
      <c r="C39" s="116" t="s">
        <v>40</v>
      </c>
      <c r="D39" s="114"/>
      <c r="E39" s="115"/>
      <c r="F39" s="114"/>
      <c r="G39" s="115"/>
      <c r="H39" s="111"/>
      <c r="I39" s="111"/>
      <c r="J39" s="111"/>
      <c r="K39" s="111"/>
      <c r="L39" s="103"/>
      <c r="O39" s="104" t="s">
        <v>6</v>
      </c>
      <c r="P39" s="116" t="s">
        <v>40</v>
      </c>
      <c r="Q39" s="114"/>
      <c r="R39" s="115"/>
      <c r="S39" s="114"/>
      <c r="T39" s="115"/>
      <c r="U39" s="111"/>
      <c r="V39" s="103"/>
    </row>
    <row r="40" spans="2:22" ht="15" customHeight="1" x14ac:dyDescent="0.2">
      <c r="B40" s="104"/>
      <c r="C40" s="116"/>
      <c r="D40" s="17" t="s">
        <v>8</v>
      </c>
      <c r="E40" s="18" t="s">
        <v>2</v>
      </c>
      <c r="F40" s="17" t="s">
        <v>8</v>
      </c>
      <c r="G40" s="18" t="s">
        <v>2</v>
      </c>
      <c r="H40" s="93" t="s">
        <v>9</v>
      </c>
      <c r="I40" s="93" t="s">
        <v>44</v>
      </c>
      <c r="J40" s="93" t="s">
        <v>8</v>
      </c>
      <c r="K40" s="93" t="s">
        <v>134</v>
      </c>
      <c r="L40" s="118" t="s">
        <v>136</v>
      </c>
      <c r="O40" s="104"/>
      <c r="P40" s="116"/>
      <c r="Q40" s="17" t="s">
        <v>8</v>
      </c>
      <c r="R40" s="18" t="s">
        <v>2</v>
      </c>
      <c r="S40" s="17" t="s">
        <v>8</v>
      </c>
      <c r="T40" s="18" t="s">
        <v>2</v>
      </c>
      <c r="U40" s="93" t="s">
        <v>9</v>
      </c>
      <c r="V40" s="118" t="s">
        <v>59</v>
      </c>
    </row>
    <row r="41" spans="2:22" ht="14.25" customHeight="1" thickBot="1" x14ac:dyDescent="0.25">
      <c r="B41" s="105"/>
      <c r="C41" s="117"/>
      <c r="D41" s="20" t="s">
        <v>10</v>
      </c>
      <c r="E41" s="21" t="s">
        <v>11</v>
      </c>
      <c r="F41" s="20" t="s">
        <v>10</v>
      </c>
      <c r="G41" s="21" t="s">
        <v>11</v>
      </c>
      <c r="H41" s="94"/>
      <c r="I41" s="94"/>
      <c r="J41" s="94" t="s">
        <v>10</v>
      </c>
      <c r="K41" s="94"/>
      <c r="L41" s="119"/>
      <c r="O41" s="105"/>
      <c r="P41" s="117"/>
      <c r="Q41" s="20" t="s">
        <v>10</v>
      </c>
      <c r="R41" s="21" t="s">
        <v>11</v>
      </c>
      <c r="S41" s="20" t="s">
        <v>10</v>
      </c>
      <c r="T41" s="21" t="s">
        <v>11</v>
      </c>
      <c r="U41" s="94"/>
      <c r="V41" s="119"/>
    </row>
    <row r="42" spans="2:22" ht="15" thickBot="1" x14ac:dyDescent="0.25">
      <c r="B42" s="23">
        <v>1</v>
      </c>
      <c r="C42" s="24" t="s">
        <v>50</v>
      </c>
      <c r="D42" s="25">
        <v>717</v>
      </c>
      <c r="E42" s="26">
        <v>0.11224170319348779</v>
      </c>
      <c r="F42" s="25">
        <v>902</v>
      </c>
      <c r="G42" s="26">
        <v>0.14333386302240586</v>
      </c>
      <c r="H42" s="27">
        <v>-0.20509977827050996</v>
      </c>
      <c r="I42" s="44">
        <v>0</v>
      </c>
      <c r="J42" s="25">
        <v>564</v>
      </c>
      <c r="K42" s="27">
        <v>0.27127659574468077</v>
      </c>
      <c r="L42" s="44">
        <v>0</v>
      </c>
      <c r="O42" s="23">
        <v>1</v>
      </c>
      <c r="P42" s="24" t="s">
        <v>50</v>
      </c>
      <c r="Q42" s="25">
        <v>1642</v>
      </c>
      <c r="R42" s="26">
        <v>0.10081041257367387</v>
      </c>
      <c r="S42" s="25">
        <v>2163</v>
      </c>
      <c r="T42" s="26">
        <v>0.13412289948533515</v>
      </c>
      <c r="U42" s="27">
        <v>-0.24086916319926033</v>
      </c>
      <c r="V42" s="44">
        <v>0</v>
      </c>
    </row>
    <row r="43" spans="2:22" ht="15" thickBot="1" x14ac:dyDescent="0.25">
      <c r="B43" s="28">
        <v>2</v>
      </c>
      <c r="C43" s="29" t="s">
        <v>78</v>
      </c>
      <c r="D43" s="30">
        <v>533</v>
      </c>
      <c r="E43" s="31">
        <v>8.3437695679398877E-2</v>
      </c>
      <c r="F43" s="30">
        <v>675</v>
      </c>
      <c r="G43" s="31">
        <v>0.10726203718417289</v>
      </c>
      <c r="H43" s="32">
        <v>-0.21037037037037032</v>
      </c>
      <c r="I43" s="45">
        <v>0</v>
      </c>
      <c r="J43" s="30">
        <v>277</v>
      </c>
      <c r="K43" s="32">
        <v>0.92418772563176899</v>
      </c>
      <c r="L43" s="45">
        <v>4</v>
      </c>
      <c r="O43" s="28">
        <v>2</v>
      </c>
      <c r="P43" s="29" t="s">
        <v>78</v>
      </c>
      <c r="Q43" s="30">
        <v>1051</v>
      </c>
      <c r="R43" s="31">
        <v>6.4526031434184672E-2</v>
      </c>
      <c r="S43" s="30">
        <v>1774</v>
      </c>
      <c r="T43" s="31">
        <v>0.11000186023438953</v>
      </c>
      <c r="U43" s="32">
        <v>-0.40755355129650506</v>
      </c>
      <c r="V43" s="45">
        <v>0</v>
      </c>
    </row>
    <row r="44" spans="2:22" ht="15" thickBot="1" x14ac:dyDescent="0.25">
      <c r="B44" s="23">
        <v>3</v>
      </c>
      <c r="C44" s="24" t="s">
        <v>52</v>
      </c>
      <c r="D44" s="25">
        <v>440</v>
      </c>
      <c r="E44" s="26">
        <v>6.887914840325611E-2</v>
      </c>
      <c r="F44" s="25">
        <v>322</v>
      </c>
      <c r="G44" s="26">
        <v>5.116796440489433E-2</v>
      </c>
      <c r="H44" s="27">
        <v>0.36645962732919246</v>
      </c>
      <c r="I44" s="44">
        <v>3</v>
      </c>
      <c r="J44" s="25">
        <v>362</v>
      </c>
      <c r="K44" s="27">
        <v>0.21546961325966851</v>
      </c>
      <c r="L44" s="44">
        <v>-1</v>
      </c>
      <c r="O44" s="23">
        <v>3</v>
      </c>
      <c r="P44" s="24" t="s">
        <v>52</v>
      </c>
      <c r="Q44" s="25">
        <v>1049</v>
      </c>
      <c r="R44" s="26">
        <v>6.4403241650294693E-2</v>
      </c>
      <c r="S44" s="25">
        <v>894</v>
      </c>
      <c r="T44" s="26">
        <v>5.543498480808582E-2</v>
      </c>
      <c r="U44" s="27">
        <v>0.17337807606263977</v>
      </c>
      <c r="V44" s="44">
        <v>2</v>
      </c>
    </row>
    <row r="45" spans="2:22" ht="15" thickBot="1" x14ac:dyDescent="0.25">
      <c r="B45" s="28">
        <v>4</v>
      </c>
      <c r="C45" s="29" t="s">
        <v>51</v>
      </c>
      <c r="D45" s="30">
        <v>410</v>
      </c>
      <c r="E45" s="31">
        <v>6.4182842830306827E-2</v>
      </c>
      <c r="F45" s="30">
        <v>515</v>
      </c>
      <c r="G45" s="31">
        <v>8.1836961703480052E-2</v>
      </c>
      <c r="H45" s="32">
        <v>-0.20388349514563109</v>
      </c>
      <c r="I45" s="45">
        <v>-1</v>
      </c>
      <c r="J45" s="30">
        <v>239</v>
      </c>
      <c r="K45" s="32">
        <v>0.71548117154811708</v>
      </c>
      <c r="L45" s="45">
        <v>3</v>
      </c>
      <c r="O45" s="28">
        <v>4</v>
      </c>
      <c r="P45" s="29" t="s">
        <v>55</v>
      </c>
      <c r="Q45" s="30">
        <v>1017</v>
      </c>
      <c r="R45" s="31">
        <v>6.2438605108055011E-2</v>
      </c>
      <c r="S45" s="30">
        <v>1222</v>
      </c>
      <c r="T45" s="31">
        <v>7.577354746698084E-2</v>
      </c>
      <c r="U45" s="32">
        <v>-0.16775777414075288</v>
      </c>
      <c r="V45" s="45">
        <v>0</v>
      </c>
    </row>
    <row r="46" spans="2:22" ht="15" thickBot="1" x14ac:dyDescent="0.25">
      <c r="B46" s="23">
        <v>5</v>
      </c>
      <c r="C46" s="24" t="s">
        <v>61</v>
      </c>
      <c r="D46" s="25">
        <v>385</v>
      </c>
      <c r="E46" s="26">
        <v>6.0269254852849091E-2</v>
      </c>
      <c r="F46" s="25">
        <v>437</v>
      </c>
      <c r="G46" s="26">
        <v>6.9442237406642307E-2</v>
      </c>
      <c r="H46" s="27">
        <v>-0.1189931350114416</v>
      </c>
      <c r="I46" s="44">
        <v>-1</v>
      </c>
      <c r="J46" s="25">
        <v>215</v>
      </c>
      <c r="K46" s="27">
        <v>0.79069767441860472</v>
      </c>
      <c r="L46" s="44">
        <v>3</v>
      </c>
      <c r="O46" s="23">
        <v>5</v>
      </c>
      <c r="P46" s="24" t="s">
        <v>80</v>
      </c>
      <c r="Q46" s="25">
        <v>968</v>
      </c>
      <c r="R46" s="26">
        <v>5.9430255402750494E-2</v>
      </c>
      <c r="S46" s="25">
        <v>649</v>
      </c>
      <c r="T46" s="26">
        <v>4.024307062689899E-2</v>
      </c>
      <c r="U46" s="27">
        <v>0.49152542372881358</v>
      </c>
      <c r="V46" s="44">
        <v>2</v>
      </c>
    </row>
    <row r="47" spans="2:22" ht="15" thickBot="1" x14ac:dyDescent="0.25">
      <c r="B47" s="28">
        <v>6</v>
      </c>
      <c r="C47" s="29" t="s">
        <v>55</v>
      </c>
      <c r="D47" s="30">
        <v>353</v>
      </c>
      <c r="E47" s="31">
        <v>5.5259862241703192E-2</v>
      </c>
      <c r="F47" s="30">
        <v>423</v>
      </c>
      <c r="G47" s="31">
        <v>6.7217543302081684E-2</v>
      </c>
      <c r="H47" s="32">
        <v>-0.16548463356973997</v>
      </c>
      <c r="I47" s="45">
        <v>-1</v>
      </c>
      <c r="J47" s="30">
        <v>287</v>
      </c>
      <c r="K47" s="32">
        <v>0.2299651567944252</v>
      </c>
      <c r="L47" s="45">
        <v>-2</v>
      </c>
      <c r="O47" s="28">
        <v>6</v>
      </c>
      <c r="P47" s="29" t="s">
        <v>61</v>
      </c>
      <c r="Q47" s="30">
        <v>893</v>
      </c>
      <c r="R47" s="31">
        <v>5.4825638506876224E-2</v>
      </c>
      <c r="S47" s="30">
        <v>875</v>
      </c>
      <c r="T47" s="31">
        <v>5.4256836361381532E-2</v>
      </c>
      <c r="U47" s="32">
        <v>2.0571428571428463E-2</v>
      </c>
      <c r="V47" s="45">
        <v>0</v>
      </c>
    </row>
    <row r="48" spans="2:22" ht="15" thickBot="1" x14ac:dyDescent="0.25">
      <c r="B48" s="23">
        <v>7</v>
      </c>
      <c r="C48" s="24" t="s">
        <v>80</v>
      </c>
      <c r="D48" s="25">
        <v>323</v>
      </c>
      <c r="E48" s="26">
        <v>5.0563556668753916E-2</v>
      </c>
      <c r="F48" s="25">
        <v>230</v>
      </c>
      <c r="G48" s="26">
        <v>3.6548546003495948E-2</v>
      </c>
      <c r="H48" s="27">
        <v>0.40434782608695663</v>
      </c>
      <c r="I48" s="44">
        <v>1</v>
      </c>
      <c r="J48" s="25">
        <v>303</v>
      </c>
      <c r="K48" s="27">
        <v>6.6006600660065917E-2</v>
      </c>
      <c r="L48" s="44">
        <v>-4</v>
      </c>
      <c r="O48" s="23">
        <v>7</v>
      </c>
      <c r="P48" s="24" t="s">
        <v>51</v>
      </c>
      <c r="Q48" s="25">
        <v>881</v>
      </c>
      <c r="R48" s="26">
        <v>5.4088899803536344E-2</v>
      </c>
      <c r="S48" s="25">
        <v>1228</v>
      </c>
      <c r="T48" s="26">
        <v>7.6145594344887449E-2</v>
      </c>
      <c r="U48" s="27">
        <v>-0.28257328990228014</v>
      </c>
      <c r="V48" s="44">
        <v>-4</v>
      </c>
    </row>
    <row r="49" spans="2:22" ht="15" thickBot="1" x14ac:dyDescent="0.25">
      <c r="B49" s="28">
        <v>8</v>
      </c>
      <c r="C49" s="29" t="s">
        <v>97</v>
      </c>
      <c r="D49" s="30">
        <v>272</v>
      </c>
      <c r="E49" s="31">
        <v>4.2579837194740136E-2</v>
      </c>
      <c r="F49" s="30">
        <v>0</v>
      </c>
      <c r="G49" s="31">
        <v>0</v>
      </c>
      <c r="H49" s="32" t="s">
        <v>94</v>
      </c>
      <c r="I49" s="45" t="s">
        <v>94</v>
      </c>
      <c r="J49" s="30">
        <v>280</v>
      </c>
      <c r="K49" s="32">
        <v>-2.8571428571428581E-2</v>
      </c>
      <c r="L49" s="45">
        <v>-3</v>
      </c>
      <c r="O49" s="28">
        <v>8</v>
      </c>
      <c r="P49" s="29" t="s">
        <v>97</v>
      </c>
      <c r="Q49" s="30">
        <v>819</v>
      </c>
      <c r="R49" s="31">
        <v>5.0282416502946951E-2</v>
      </c>
      <c r="S49" s="30">
        <v>0</v>
      </c>
      <c r="T49" s="31">
        <v>0</v>
      </c>
      <c r="U49" s="32" t="s">
        <v>94</v>
      </c>
      <c r="V49" s="45" t="s">
        <v>94</v>
      </c>
    </row>
    <row r="50" spans="2:22" ht="15" thickBot="1" x14ac:dyDescent="0.25">
      <c r="B50" s="23">
        <v>9</v>
      </c>
      <c r="C50" s="24" t="s">
        <v>79</v>
      </c>
      <c r="D50" s="25">
        <v>209</v>
      </c>
      <c r="E50" s="26">
        <v>3.2717595491546653E-2</v>
      </c>
      <c r="F50" s="25">
        <v>263</v>
      </c>
      <c r="G50" s="26">
        <v>4.1792467821388846E-2</v>
      </c>
      <c r="H50" s="27">
        <v>-0.20532319391634979</v>
      </c>
      <c r="I50" s="44">
        <v>-2</v>
      </c>
      <c r="J50" s="25">
        <v>214</v>
      </c>
      <c r="K50" s="27">
        <v>-2.3364485981308358E-2</v>
      </c>
      <c r="L50" s="44">
        <v>0</v>
      </c>
      <c r="O50" s="23">
        <v>9</v>
      </c>
      <c r="P50" s="24" t="s">
        <v>89</v>
      </c>
      <c r="Q50" s="25">
        <v>631</v>
      </c>
      <c r="R50" s="26">
        <v>3.87401768172888E-2</v>
      </c>
      <c r="S50" s="25">
        <v>184</v>
      </c>
      <c r="T50" s="26">
        <v>1.1409437589136231E-2</v>
      </c>
      <c r="U50" s="27">
        <v>2.4293478260869565</v>
      </c>
      <c r="V50" s="44">
        <v>12</v>
      </c>
    </row>
    <row r="51" spans="2:22" ht="15" thickBot="1" x14ac:dyDescent="0.25">
      <c r="B51" s="28" t="s">
        <v>94</v>
      </c>
      <c r="C51" s="29" t="s">
        <v>138</v>
      </c>
      <c r="D51" s="30">
        <v>207</v>
      </c>
      <c r="E51" s="31">
        <v>3.240450845335003E-2</v>
      </c>
      <c r="F51" s="30">
        <v>220</v>
      </c>
      <c r="G51" s="31">
        <v>3.4959478785952645E-2</v>
      </c>
      <c r="H51" s="32">
        <v>-5.9090909090909083E-2</v>
      </c>
      <c r="I51" s="45">
        <v>-1</v>
      </c>
      <c r="J51" s="30">
        <v>113</v>
      </c>
      <c r="K51" s="32">
        <v>0.83185840707964598</v>
      </c>
      <c r="L51" s="45">
        <v>6</v>
      </c>
      <c r="O51" s="28">
        <v>10</v>
      </c>
      <c r="P51" s="29" t="s">
        <v>79</v>
      </c>
      <c r="Q51" s="30">
        <v>593</v>
      </c>
      <c r="R51" s="31">
        <v>3.6407170923379174E-2</v>
      </c>
      <c r="S51" s="30">
        <v>617</v>
      </c>
      <c r="T51" s="31">
        <v>3.8258820611397036E-2</v>
      </c>
      <c r="U51" s="32">
        <v>-3.8897893030794162E-2</v>
      </c>
      <c r="V51" s="45">
        <v>-2</v>
      </c>
    </row>
    <row r="52" spans="2:22" ht="15" thickBot="1" x14ac:dyDescent="0.25">
      <c r="B52" s="108" t="s">
        <v>53</v>
      </c>
      <c r="C52" s="109"/>
      <c r="D52" s="33">
        <f>SUM(D42:D51)</f>
        <v>3849</v>
      </c>
      <c r="E52" s="34">
        <f>D52/D54</f>
        <v>0.60253600500939264</v>
      </c>
      <c r="F52" s="33">
        <f>SUM(F42:F51)</f>
        <v>3987</v>
      </c>
      <c r="G52" s="34">
        <f>F52/F54</f>
        <v>0.63356109963451457</v>
      </c>
      <c r="H52" s="35">
        <f>D52/F52-1</f>
        <v>-3.4612490594431944E-2</v>
      </c>
      <c r="I52" s="46"/>
      <c r="J52" s="33">
        <f>SUM(J42:J51)</f>
        <v>2854</v>
      </c>
      <c r="K52" s="34">
        <f>D52/J52-1</f>
        <v>0.34863349684653122</v>
      </c>
      <c r="L52" s="33"/>
      <c r="O52" s="108" t="s">
        <v>53</v>
      </c>
      <c r="P52" s="109"/>
      <c r="Q52" s="33">
        <f>SUM(Q42:Q51)</f>
        <v>9544</v>
      </c>
      <c r="R52" s="34">
        <f>Q52/Q54</f>
        <v>0.58595284872298625</v>
      </c>
      <c r="S52" s="33">
        <f>SUM(S42:S51)</f>
        <v>9606</v>
      </c>
      <c r="T52" s="34">
        <f>S52/S54</f>
        <v>0.59564705152849262</v>
      </c>
      <c r="U52" s="35">
        <f>Q52/S52-1</f>
        <v>-6.4542993962106721E-3</v>
      </c>
      <c r="V52" s="46"/>
    </row>
    <row r="53" spans="2:22" ht="15" thickBot="1" x14ac:dyDescent="0.25">
      <c r="B53" s="108" t="s">
        <v>12</v>
      </c>
      <c r="C53" s="109"/>
      <c r="D53" s="33">
        <f>D54-D52</f>
        <v>2539</v>
      </c>
      <c r="E53" s="34">
        <f>D53/D54</f>
        <v>0.39746399499060742</v>
      </c>
      <c r="F53" s="33">
        <f>F54-F52</f>
        <v>2306</v>
      </c>
      <c r="G53" s="34">
        <f>F53/F54</f>
        <v>0.36643890036548549</v>
      </c>
      <c r="H53" s="35">
        <f>D53/F53-1</f>
        <v>0.1010407632263659</v>
      </c>
      <c r="I53" s="47"/>
      <c r="J53" s="33">
        <f>J54-SUM(J42:J51)</f>
        <v>2122</v>
      </c>
      <c r="K53" s="35">
        <f>D53/J53-1</f>
        <v>0.19651272384542895</v>
      </c>
      <c r="L53" s="62"/>
      <c r="O53" s="108" t="s">
        <v>12</v>
      </c>
      <c r="P53" s="109"/>
      <c r="Q53" s="33">
        <f>Q54-Q52</f>
        <v>6744</v>
      </c>
      <c r="R53" s="34">
        <f>Q53/Q54</f>
        <v>0.41404715127701375</v>
      </c>
      <c r="S53" s="33">
        <f>S54-S52</f>
        <v>6521</v>
      </c>
      <c r="T53" s="34">
        <f>S53/S54</f>
        <v>0.40435294847150743</v>
      </c>
      <c r="U53" s="35">
        <f>Q53/S53-1</f>
        <v>3.4197209017021946E-2</v>
      </c>
      <c r="V53" s="47"/>
    </row>
    <row r="54" spans="2:22" ht="15" thickBot="1" x14ac:dyDescent="0.25">
      <c r="B54" s="91" t="s">
        <v>34</v>
      </c>
      <c r="C54" s="92"/>
      <c r="D54" s="36">
        <v>6388</v>
      </c>
      <c r="E54" s="37">
        <v>1</v>
      </c>
      <c r="F54" s="36">
        <v>6293</v>
      </c>
      <c r="G54" s="37">
        <v>1</v>
      </c>
      <c r="H54" s="38">
        <v>1.5096138566661477E-2</v>
      </c>
      <c r="I54" s="48"/>
      <c r="J54" s="36">
        <v>4976</v>
      </c>
      <c r="K54" s="38">
        <v>0.2837620578778135</v>
      </c>
      <c r="L54" s="36"/>
      <c r="O54" s="91" t="s">
        <v>34</v>
      </c>
      <c r="P54" s="92"/>
      <c r="Q54" s="36">
        <v>16288</v>
      </c>
      <c r="R54" s="37">
        <v>1</v>
      </c>
      <c r="S54" s="36">
        <v>16127</v>
      </c>
      <c r="T54" s="37">
        <v>1</v>
      </c>
      <c r="U54" s="38">
        <v>9.983257890494146E-3</v>
      </c>
      <c r="V54" s="48"/>
    </row>
    <row r="55" spans="2:22" x14ac:dyDescent="0.2">
      <c r="B55" s="40" t="s">
        <v>63</v>
      </c>
      <c r="O55" s="40" t="s">
        <v>63</v>
      </c>
    </row>
    <row r="56" spans="2:22" x14ac:dyDescent="0.2">
      <c r="B56" s="41" t="s">
        <v>62</v>
      </c>
      <c r="O56" s="41" t="s">
        <v>62</v>
      </c>
    </row>
    <row r="64" spans="2:22" ht="15" customHeight="1" x14ac:dyDescent="0.2"/>
    <row r="66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4:V34"/>
    <mergeCell ref="O36:O38"/>
    <mergeCell ref="P36:P38"/>
    <mergeCell ref="Q36:V36"/>
    <mergeCell ref="Q37:V37"/>
    <mergeCell ref="V7:V8"/>
    <mergeCell ref="P8:P10"/>
    <mergeCell ref="O26:P26"/>
    <mergeCell ref="O27:P27"/>
    <mergeCell ref="O28:P28"/>
    <mergeCell ref="V9:V10"/>
    <mergeCell ref="P5:P7"/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49">
        <v>45750</v>
      </c>
    </row>
    <row r="2" spans="2:15" ht="14.45" customHeight="1" x14ac:dyDescent="0.2">
      <c r="B2" s="95" t="s">
        <v>14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5" customHeight="1" x14ac:dyDescent="0.2">
      <c r="B3" s="90" t="s">
        <v>15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4.45" customHeight="1" thickBo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 t="s">
        <v>4</v>
      </c>
    </row>
    <row r="5" spans="2:15" ht="14.45" customHeight="1" x14ac:dyDescent="0.2">
      <c r="B5" s="106" t="s">
        <v>0</v>
      </c>
      <c r="C5" s="120" t="s">
        <v>1</v>
      </c>
      <c r="D5" s="96" t="s">
        <v>130</v>
      </c>
      <c r="E5" s="97"/>
      <c r="F5" s="97"/>
      <c r="G5" s="97"/>
      <c r="H5" s="137"/>
      <c r="I5" s="138" t="s">
        <v>100</v>
      </c>
      <c r="J5" s="137"/>
      <c r="K5" s="138" t="s">
        <v>143</v>
      </c>
      <c r="L5" s="97"/>
      <c r="M5" s="97"/>
      <c r="N5" s="97"/>
      <c r="O5" s="98"/>
    </row>
    <row r="6" spans="2:15" ht="14.45" customHeight="1" thickBot="1" x14ac:dyDescent="0.25">
      <c r="B6" s="107"/>
      <c r="C6" s="121"/>
      <c r="D6" s="99" t="s">
        <v>137</v>
      </c>
      <c r="E6" s="100"/>
      <c r="F6" s="100"/>
      <c r="G6" s="100"/>
      <c r="H6" s="139"/>
      <c r="I6" s="140" t="s">
        <v>146</v>
      </c>
      <c r="J6" s="139"/>
      <c r="K6" s="140" t="s">
        <v>147</v>
      </c>
      <c r="L6" s="100"/>
      <c r="M6" s="100"/>
      <c r="N6" s="100"/>
      <c r="O6" s="101"/>
    </row>
    <row r="7" spans="2:15" ht="14.45" customHeight="1" x14ac:dyDescent="0.2">
      <c r="B7" s="107"/>
      <c r="C7" s="121"/>
      <c r="D7" s="112">
        <v>2025</v>
      </c>
      <c r="E7" s="113"/>
      <c r="F7" s="112">
        <v>2024</v>
      </c>
      <c r="G7" s="113"/>
      <c r="H7" s="110" t="s">
        <v>5</v>
      </c>
      <c r="I7" s="135">
        <v>2024</v>
      </c>
      <c r="J7" s="135" t="s">
        <v>102</v>
      </c>
      <c r="K7" s="112">
        <v>2025</v>
      </c>
      <c r="L7" s="113"/>
      <c r="M7" s="112">
        <v>2024</v>
      </c>
      <c r="N7" s="113"/>
      <c r="O7" s="110" t="s">
        <v>5</v>
      </c>
    </row>
    <row r="8" spans="2:15" ht="14.45" customHeight="1" thickBot="1" x14ac:dyDescent="0.25">
      <c r="B8" s="104" t="s">
        <v>6</v>
      </c>
      <c r="C8" s="116" t="s">
        <v>7</v>
      </c>
      <c r="D8" s="114"/>
      <c r="E8" s="115"/>
      <c r="F8" s="114"/>
      <c r="G8" s="115"/>
      <c r="H8" s="111"/>
      <c r="I8" s="136"/>
      <c r="J8" s="136"/>
      <c r="K8" s="114"/>
      <c r="L8" s="115"/>
      <c r="M8" s="114"/>
      <c r="N8" s="115"/>
      <c r="O8" s="111"/>
    </row>
    <row r="9" spans="2:15" ht="14.45" customHeight="1" x14ac:dyDescent="0.2">
      <c r="B9" s="104"/>
      <c r="C9" s="116"/>
      <c r="D9" s="17" t="s">
        <v>8</v>
      </c>
      <c r="E9" s="18" t="s">
        <v>2</v>
      </c>
      <c r="F9" s="17" t="s">
        <v>8</v>
      </c>
      <c r="G9" s="18" t="s">
        <v>2</v>
      </c>
      <c r="H9" s="93" t="s">
        <v>9</v>
      </c>
      <c r="I9" s="19" t="s">
        <v>8</v>
      </c>
      <c r="J9" s="141" t="s">
        <v>103</v>
      </c>
      <c r="K9" s="17" t="s">
        <v>8</v>
      </c>
      <c r="L9" s="18" t="s">
        <v>2</v>
      </c>
      <c r="M9" s="17" t="s">
        <v>8</v>
      </c>
      <c r="N9" s="18" t="s">
        <v>2</v>
      </c>
      <c r="O9" s="93" t="s">
        <v>9</v>
      </c>
    </row>
    <row r="10" spans="2:15" ht="14.45" customHeight="1" thickBot="1" x14ac:dyDescent="0.25">
      <c r="B10" s="105"/>
      <c r="C10" s="117"/>
      <c r="D10" s="20" t="s">
        <v>10</v>
      </c>
      <c r="E10" s="21" t="s">
        <v>11</v>
      </c>
      <c r="F10" s="20" t="s">
        <v>10</v>
      </c>
      <c r="G10" s="21" t="s">
        <v>11</v>
      </c>
      <c r="H10" s="94"/>
      <c r="I10" s="22" t="s">
        <v>10</v>
      </c>
      <c r="J10" s="142"/>
      <c r="K10" s="20" t="s">
        <v>10</v>
      </c>
      <c r="L10" s="21" t="s">
        <v>11</v>
      </c>
      <c r="M10" s="20" t="s">
        <v>10</v>
      </c>
      <c r="N10" s="21" t="s">
        <v>11</v>
      </c>
      <c r="O10" s="94"/>
    </row>
    <row r="11" spans="2:15" ht="14.45" customHeight="1" thickBot="1" x14ac:dyDescent="0.25">
      <c r="B11" s="23">
        <v>1</v>
      </c>
      <c r="C11" s="24" t="s">
        <v>19</v>
      </c>
      <c r="D11" s="25">
        <v>8436</v>
      </c>
      <c r="E11" s="26">
        <v>0.14190075693860388</v>
      </c>
      <c r="F11" s="25">
        <v>9497</v>
      </c>
      <c r="G11" s="26">
        <v>0.16892564923514763</v>
      </c>
      <c r="H11" s="27">
        <v>-0.11171949036537854</v>
      </c>
      <c r="I11" s="25">
        <v>8585</v>
      </c>
      <c r="J11" s="27">
        <v>-1.735585323238209E-2</v>
      </c>
      <c r="K11" s="25">
        <v>26817</v>
      </c>
      <c r="L11" s="26">
        <v>0.16930672441332634</v>
      </c>
      <c r="M11" s="25">
        <v>30232</v>
      </c>
      <c r="N11" s="26">
        <v>0.19526814491386937</v>
      </c>
      <c r="O11" s="27">
        <v>-0.11295977771897325</v>
      </c>
    </row>
    <row r="12" spans="2:15" ht="14.45" customHeight="1" thickBot="1" x14ac:dyDescent="0.25">
      <c r="B12" s="28">
        <v>2</v>
      </c>
      <c r="C12" s="29" t="s">
        <v>17</v>
      </c>
      <c r="D12" s="30">
        <v>5432</v>
      </c>
      <c r="E12" s="31">
        <v>9.1370899915895712E-2</v>
      </c>
      <c r="F12" s="30">
        <v>5595</v>
      </c>
      <c r="G12" s="31">
        <v>9.9519743863393809E-2</v>
      </c>
      <c r="H12" s="32">
        <v>-2.9133154602323463E-2</v>
      </c>
      <c r="I12" s="30">
        <v>4161</v>
      </c>
      <c r="J12" s="32">
        <v>0.30545541937034359</v>
      </c>
      <c r="K12" s="30">
        <v>13688</v>
      </c>
      <c r="L12" s="31">
        <v>8.6417960389663678E-2</v>
      </c>
      <c r="M12" s="30">
        <v>14810</v>
      </c>
      <c r="N12" s="31">
        <v>9.5657621929558276E-2</v>
      </c>
      <c r="O12" s="32">
        <v>-7.575962187711005E-2</v>
      </c>
    </row>
    <row r="13" spans="2:15" ht="14.45" customHeight="1" thickBot="1" x14ac:dyDescent="0.25">
      <c r="B13" s="23">
        <v>3</v>
      </c>
      <c r="C13" s="24" t="s">
        <v>18</v>
      </c>
      <c r="D13" s="25">
        <v>4656</v>
      </c>
      <c r="E13" s="26">
        <v>7.8317914213624898E-2</v>
      </c>
      <c r="F13" s="25">
        <v>3896</v>
      </c>
      <c r="G13" s="26">
        <v>6.9299181785841338E-2</v>
      </c>
      <c r="H13" s="27">
        <v>0.19507186858316228</v>
      </c>
      <c r="I13" s="25">
        <v>3650</v>
      </c>
      <c r="J13" s="27">
        <v>0.27561643835616434</v>
      </c>
      <c r="K13" s="25">
        <v>12383</v>
      </c>
      <c r="L13" s="26">
        <v>7.8178959928784736E-2</v>
      </c>
      <c r="M13" s="25">
        <v>9198</v>
      </c>
      <c r="N13" s="26">
        <v>5.940977761702073E-2</v>
      </c>
      <c r="O13" s="27">
        <v>0.34627092846270924</v>
      </c>
    </row>
    <row r="14" spans="2:15" ht="14.45" customHeight="1" thickBot="1" x14ac:dyDescent="0.25">
      <c r="B14" s="28">
        <v>4</v>
      </c>
      <c r="C14" s="29" t="s">
        <v>22</v>
      </c>
      <c r="D14" s="30">
        <v>2755</v>
      </c>
      <c r="E14" s="31">
        <v>4.6341463414634146E-2</v>
      </c>
      <c r="F14" s="30">
        <v>2422</v>
      </c>
      <c r="G14" s="31">
        <v>4.3080754180007112E-2</v>
      </c>
      <c r="H14" s="32">
        <v>0.13748967795210576</v>
      </c>
      <c r="I14" s="30">
        <v>2561</v>
      </c>
      <c r="J14" s="32">
        <v>7.5751659508004776E-2</v>
      </c>
      <c r="K14" s="30">
        <v>8230</v>
      </c>
      <c r="L14" s="31">
        <v>5.1959366891213624E-2</v>
      </c>
      <c r="M14" s="30">
        <v>8358</v>
      </c>
      <c r="N14" s="31">
        <v>5.3984227149712898E-2</v>
      </c>
      <c r="O14" s="32">
        <v>-1.5314668581000279E-2</v>
      </c>
    </row>
    <row r="15" spans="2:15" ht="14.45" customHeight="1" thickBot="1" x14ac:dyDescent="0.25">
      <c r="B15" s="23">
        <v>5</v>
      </c>
      <c r="C15" s="24" t="s">
        <v>32</v>
      </c>
      <c r="D15" s="25">
        <v>2842</v>
      </c>
      <c r="E15" s="26">
        <v>4.7804878048780489E-2</v>
      </c>
      <c r="F15" s="25">
        <v>2237</v>
      </c>
      <c r="G15" s="26">
        <v>3.9790110281038779E-2</v>
      </c>
      <c r="H15" s="27">
        <v>0.27045149754135012</v>
      </c>
      <c r="I15" s="25">
        <v>2610</v>
      </c>
      <c r="J15" s="27">
        <v>8.8888888888888795E-2</v>
      </c>
      <c r="K15" s="25">
        <v>7896</v>
      </c>
      <c r="L15" s="26">
        <v>4.9850687846053801E-2</v>
      </c>
      <c r="M15" s="25">
        <v>6699</v>
      </c>
      <c r="N15" s="26">
        <v>4.3268764976779936E-2</v>
      </c>
      <c r="O15" s="27">
        <v>0.17868338557993724</v>
      </c>
    </row>
    <row r="16" spans="2:15" ht="14.45" customHeight="1" thickBot="1" x14ac:dyDescent="0.25">
      <c r="B16" s="28">
        <v>6</v>
      </c>
      <c r="C16" s="29" t="s">
        <v>31</v>
      </c>
      <c r="D16" s="30">
        <v>2855</v>
      </c>
      <c r="E16" s="31">
        <v>4.802354920100925E-2</v>
      </c>
      <c r="F16" s="30">
        <v>3019</v>
      </c>
      <c r="G16" s="31">
        <v>5.3699750978299536E-2</v>
      </c>
      <c r="H16" s="32">
        <v>-5.4322623385226865E-2</v>
      </c>
      <c r="I16" s="30">
        <v>2411</v>
      </c>
      <c r="J16" s="32">
        <v>0.18415595188718381</v>
      </c>
      <c r="K16" s="30">
        <v>7746</v>
      </c>
      <c r="L16" s="31">
        <v>4.8903676298826339E-2</v>
      </c>
      <c r="M16" s="30">
        <v>7874</v>
      </c>
      <c r="N16" s="31">
        <v>5.0858076642359341E-2</v>
      </c>
      <c r="O16" s="32">
        <v>-1.6256032512064977E-2</v>
      </c>
    </row>
    <row r="17" spans="2:15" ht="14.45" customHeight="1" thickBot="1" x14ac:dyDescent="0.25">
      <c r="B17" s="23">
        <v>7</v>
      </c>
      <c r="C17" s="24" t="s">
        <v>23</v>
      </c>
      <c r="D17" s="25">
        <v>2520</v>
      </c>
      <c r="E17" s="26">
        <v>4.2388561816652646E-2</v>
      </c>
      <c r="F17" s="25">
        <v>2442</v>
      </c>
      <c r="G17" s="26">
        <v>4.3436499466382068E-2</v>
      </c>
      <c r="H17" s="27">
        <v>3.1941031941032039E-2</v>
      </c>
      <c r="I17" s="25">
        <v>2515</v>
      </c>
      <c r="J17" s="27">
        <v>1.9880715705764551E-3</v>
      </c>
      <c r="K17" s="25">
        <v>7646</v>
      </c>
      <c r="L17" s="26">
        <v>4.8272335267341357E-2</v>
      </c>
      <c r="M17" s="25">
        <v>7555</v>
      </c>
      <c r="N17" s="26">
        <v>4.8797659262512678E-2</v>
      </c>
      <c r="O17" s="27">
        <v>1.2045003309066882E-2</v>
      </c>
    </row>
    <row r="18" spans="2:15" ht="14.45" customHeight="1" thickBot="1" x14ac:dyDescent="0.25">
      <c r="B18" s="28">
        <v>8</v>
      </c>
      <c r="C18" s="29" t="s">
        <v>24</v>
      </c>
      <c r="D18" s="30">
        <v>3676</v>
      </c>
      <c r="E18" s="31">
        <v>6.1833473507148864E-2</v>
      </c>
      <c r="F18" s="30">
        <v>3167</v>
      </c>
      <c r="G18" s="31">
        <v>5.6332266097474208E-2</v>
      </c>
      <c r="H18" s="32">
        <v>0.16071992421850334</v>
      </c>
      <c r="I18" s="30">
        <v>2136</v>
      </c>
      <c r="J18" s="32">
        <v>0.72097378277153568</v>
      </c>
      <c r="K18" s="30">
        <v>7503</v>
      </c>
      <c r="L18" s="31">
        <v>4.736951759231784E-2</v>
      </c>
      <c r="M18" s="30">
        <v>7723</v>
      </c>
      <c r="N18" s="31">
        <v>4.9882769355974244E-2</v>
      </c>
      <c r="O18" s="32">
        <v>-2.8486339505373603E-2</v>
      </c>
    </row>
    <row r="19" spans="2:15" ht="14.45" customHeight="1" thickBot="1" x14ac:dyDescent="0.25">
      <c r="B19" s="23">
        <v>9</v>
      </c>
      <c r="C19" s="24" t="s">
        <v>16</v>
      </c>
      <c r="D19" s="25">
        <v>2716</v>
      </c>
      <c r="E19" s="26">
        <v>4.5685449957947856E-2</v>
      </c>
      <c r="F19" s="25">
        <v>2635</v>
      </c>
      <c r="G19" s="26">
        <v>4.6869441479900388E-2</v>
      </c>
      <c r="H19" s="27">
        <v>3.0740037950664156E-2</v>
      </c>
      <c r="I19" s="25">
        <v>2208</v>
      </c>
      <c r="J19" s="27">
        <v>0.23007246376811596</v>
      </c>
      <c r="K19" s="25">
        <v>6686</v>
      </c>
      <c r="L19" s="26">
        <v>4.2211461365085579E-2</v>
      </c>
      <c r="M19" s="25">
        <v>7168</v>
      </c>
      <c r="N19" s="26">
        <v>4.6298030654360139E-2</v>
      </c>
      <c r="O19" s="27">
        <v>-6.7243303571428603E-2</v>
      </c>
    </row>
    <row r="20" spans="2:15" ht="14.45" customHeight="1" thickBot="1" x14ac:dyDescent="0.25">
      <c r="B20" s="28">
        <v>10</v>
      </c>
      <c r="C20" s="29" t="s">
        <v>21</v>
      </c>
      <c r="D20" s="30">
        <v>2198</v>
      </c>
      <c r="E20" s="31">
        <v>3.6972245584524811E-2</v>
      </c>
      <c r="F20" s="30">
        <v>2139</v>
      </c>
      <c r="G20" s="31">
        <v>3.8046958377801497E-2</v>
      </c>
      <c r="H20" s="32">
        <v>2.7582982702197389E-2</v>
      </c>
      <c r="I20" s="30">
        <v>2096</v>
      </c>
      <c r="J20" s="32">
        <v>4.8664122137404675E-2</v>
      </c>
      <c r="K20" s="30">
        <v>6441</v>
      </c>
      <c r="L20" s="31">
        <v>4.0664675837947382E-2</v>
      </c>
      <c r="M20" s="30">
        <v>5293</v>
      </c>
      <c r="N20" s="31">
        <v>3.4187426932690876E-2</v>
      </c>
      <c r="O20" s="32">
        <v>0.2168902323823918</v>
      </c>
    </row>
    <row r="21" spans="2:15" ht="14.45" customHeight="1" thickBot="1" x14ac:dyDescent="0.25">
      <c r="B21" s="23">
        <v>11</v>
      </c>
      <c r="C21" s="24" t="s">
        <v>33</v>
      </c>
      <c r="D21" s="25">
        <v>2042</v>
      </c>
      <c r="E21" s="26">
        <v>3.4348191757779645E-2</v>
      </c>
      <c r="F21" s="25">
        <v>2228</v>
      </c>
      <c r="G21" s="26">
        <v>3.9630024902170047E-2</v>
      </c>
      <c r="H21" s="27">
        <v>-8.3482944344703824E-2</v>
      </c>
      <c r="I21" s="25">
        <v>2025</v>
      </c>
      <c r="J21" s="27">
        <v>8.3950617283949924E-3</v>
      </c>
      <c r="K21" s="25">
        <v>5020</v>
      </c>
      <c r="L21" s="26">
        <v>3.1693319780545855E-2</v>
      </c>
      <c r="M21" s="25">
        <v>5013</v>
      </c>
      <c r="N21" s="26">
        <v>3.2378910110254934E-2</v>
      </c>
      <c r="O21" s="27">
        <v>1.3963694394574233E-3</v>
      </c>
    </row>
    <row r="22" spans="2:15" ht="14.45" customHeight="1" thickBot="1" x14ac:dyDescent="0.25">
      <c r="B22" s="28">
        <v>12</v>
      </c>
      <c r="C22" s="29" t="s">
        <v>57</v>
      </c>
      <c r="D22" s="30">
        <v>1284</v>
      </c>
      <c r="E22" s="31">
        <v>2.159798149705635E-2</v>
      </c>
      <c r="F22" s="30">
        <v>853</v>
      </c>
      <c r="G22" s="31">
        <v>1.5172536463891854E-2</v>
      </c>
      <c r="H22" s="32">
        <v>0.50527549824150064</v>
      </c>
      <c r="I22" s="30">
        <v>1684</v>
      </c>
      <c r="J22" s="32">
        <v>-0.23752969121140144</v>
      </c>
      <c r="K22" s="30">
        <v>5014</v>
      </c>
      <c r="L22" s="31">
        <v>3.1655439318656761E-2</v>
      </c>
      <c r="M22" s="30">
        <v>3327</v>
      </c>
      <c r="N22" s="31">
        <v>2.1489055243729936E-2</v>
      </c>
      <c r="O22" s="32">
        <v>0.50706342049894793</v>
      </c>
    </row>
    <row r="23" spans="2:15" ht="14.45" customHeight="1" thickBot="1" x14ac:dyDescent="0.25">
      <c r="B23" s="23">
        <v>13</v>
      </c>
      <c r="C23" s="24" t="s">
        <v>29</v>
      </c>
      <c r="D23" s="25">
        <v>2035</v>
      </c>
      <c r="E23" s="26">
        <v>3.4230445752733388E-2</v>
      </c>
      <c r="F23" s="25">
        <v>1766</v>
      </c>
      <c r="G23" s="26">
        <v>3.1412308786908573E-2</v>
      </c>
      <c r="H23" s="27">
        <v>0.1523216308040769</v>
      </c>
      <c r="I23" s="25">
        <v>1522</v>
      </c>
      <c r="J23" s="27">
        <v>0.33705650459921155</v>
      </c>
      <c r="K23" s="25">
        <v>4773</v>
      </c>
      <c r="L23" s="26">
        <v>3.0133907432777964E-2</v>
      </c>
      <c r="M23" s="25">
        <v>4614</v>
      </c>
      <c r="N23" s="26">
        <v>2.9801773638283718E-2</v>
      </c>
      <c r="O23" s="27">
        <v>3.4460338101430343E-2</v>
      </c>
    </row>
    <row r="24" spans="2:15" ht="14.45" customHeight="1" thickBot="1" x14ac:dyDescent="0.25">
      <c r="B24" s="28">
        <v>14</v>
      </c>
      <c r="C24" s="29" t="s">
        <v>25</v>
      </c>
      <c r="D24" s="30">
        <v>2329</v>
      </c>
      <c r="E24" s="31">
        <v>3.9175777964676202E-2</v>
      </c>
      <c r="F24" s="30">
        <v>2080</v>
      </c>
      <c r="G24" s="31">
        <v>3.6997509782995375E-2</v>
      </c>
      <c r="H24" s="32">
        <v>0.11971153846153837</v>
      </c>
      <c r="I24" s="30">
        <v>990</v>
      </c>
      <c r="J24" s="32">
        <v>1.3525252525252527</v>
      </c>
      <c r="K24" s="30">
        <v>4017</v>
      </c>
      <c r="L24" s="31">
        <v>2.5360969234751535E-2</v>
      </c>
      <c r="M24" s="30">
        <v>3724</v>
      </c>
      <c r="N24" s="31">
        <v>2.4053273738398041E-2</v>
      </c>
      <c r="O24" s="32">
        <v>7.8678839957035507E-2</v>
      </c>
    </row>
    <row r="25" spans="2:15" ht="14.45" customHeight="1" thickBot="1" x14ac:dyDescent="0.25">
      <c r="B25" s="23">
        <v>15</v>
      </c>
      <c r="C25" s="24" t="s">
        <v>86</v>
      </c>
      <c r="D25" s="25">
        <v>1248</v>
      </c>
      <c r="E25" s="26">
        <v>2.0992430613961312E-2</v>
      </c>
      <c r="F25" s="25">
        <v>327</v>
      </c>
      <c r="G25" s="26">
        <v>5.8164354322305231E-3</v>
      </c>
      <c r="H25" s="27">
        <v>2.8165137614678901</v>
      </c>
      <c r="I25" s="25">
        <v>816</v>
      </c>
      <c r="J25" s="27">
        <v>0.52941176470588225</v>
      </c>
      <c r="K25" s="25">
        <v>3049</v>
      </c>
      <c r="L25" s="26">
        <v>1.9249588049976955E-2</v>
      </c>
      <c r="M25" s="25">
        <v>738</v>
      </c>
      <c r="N25" s="26">
        <v>4.766733624849021E-3</v>
      </c>
      <c r="O25" s="27">
        <v>3.1314363143631434</v>
      </c>
    </row>
    <row r="26" spans="2:15" ht="14.45" customHeight="1" thickBot="1" x14ac:dyDescent="0.25">
      <c r="B26" s="28">
        <v>16</v>
      </c>
      <c r="C26" s="29" t="s">
        <v>27</v>
      </c>
      <c r="D26" s="30">
        <v>1118</v>
      </c>
      <c r="E26" s="31">
        <v>1.8805719091673674E-2</v>
      </c>
      <c r="F26" s="30">
        <v>1197</v>
      </c>
      <c r="G26" s="31">
        <v>2.1291355389541088E-2</v>
      </c>
      <c r="H26" s="32">
        <v>-6.5998329156223945E-2</v>
      </c>
      <c r="I26" s="30">
        <v>981</v>
      </c>
      <c r="J26" s="32">
        <v>0.13965341488277261</v>
      </c>
      <c r="K26" s="30">
        <v>3012</v>
      </c>
      <c r="L26" s="31">
        <v>1.9015991868327514E-2</v>
      </c>
      <c r="M26" s="30">
        <v>3621</v>
      </c>
      <c r="N26" s="31">
        <v>2.3387997907287676E-2</v>
      </c>
      <c r="O26" s="32">
        <v>-0.16818558409279205</v>
      </c>
    </row>
    <row r="27" spans="2:15" ht="14.45" customHeight="1" thickBot="1" x14ac:dyDescent="0.25">
      <c r="B27" s="23">
        <v>17</v>
      </c>
      <c r="C27" s="24" t="s">
        <v>81</v>
      </c>
      <c r="D27" s="25">
        <v>996</v>
      </c>
      <c r="E27" s="26">
        <v>1.6753574432296046E-2</v>
      </c>
      <c r="F27" s="25">
        <v>888</v>
      </c>
      <c r="G27" s="26">
        <v>1.5795090715048025E-2</v>
      </c>
      <c r="H27" s="27">
        <v>0.12162162162162171</v>
      </c>
      <c r="I27" s="25">
        <v>775</v>
      </c>
      <c r="J27" s="27">
        <v>0.28516129032258064</v>
      </c>
      <c r="K27" s="25">
        <v>2870</v>
      </c>
      <c r="L27" s="26">
        <v>1.8119487603618846E-2</v>
      </c>
      <c r="M27" s="25">
        <v>2708</v>
      </c>
      <c r="N27" s="26">
        <v>1.7490941268416191E-2</v>
      </c>
      <c r="O27" s="27">
        <v>5.9822747415066546E-2</v>
      </c>
    </row>
    <row r="28" spans="2:15" ht="14.45" customHeight="1" thickBot="1" x14ac:dyDescent="0.25">
      <c r="B28" s="28">
        <v>18</v>
      </c>
      <c r="C28" s="29" t="s">
        <v>20</v>
      </c>
      <c r="D28" s="30">
        <v>1137</v>
      </c>
      <c r="E28" s="31">
        <v>1.9125315391084946E-2</v>
      </c>
      <c r="F28" s="30">
        <v>1343</v>
      </c>
      <c r="G28" s="31">
        <v>2.3888295980078265E-2</v>
      </c>
      <c r="H28" s="32">
        <v>-0.15338793745346235</v>
      </c>
      <c r="I28" s="30">
        <v>955</v>
      </c>
      <c r="J28" s="32">
        <v>0.1905759162303664</v>
      </c>
      <c r="K28" s="30">
        <v>2801</v>
      </c>
      <c r="L28" s="31">
        <v>1.7683862291894212E-2</v>
      </c>
      <c r="M28" s="30">
        <v>3570</v>
      </c>
      <c r="N28" s="31">
        <v>2.3058589486058274E-2</v>
      </c>
      <c r="O28" s="32">
        <v>-0.21540616246498601</v>
      </c>
    </row>
    <row r="29" spans="2:15" ht="14.45" customHeight="1" thickBot="1" x14ac:dyDescent="0.25">
      <c r="B29" s="23">
        <v>19</v>
      </c>
      <c r="C29" s="24" t="s">
        <v>28</v>
      </c>
      <c r="D29" s="25">
        <v>913</v>
      </c>
      <c r="E29" s="26">
        <v>1.535744322960471E-2</v>
      </c>
      <c r="F29" s="25">
        <v>1204</v>
      </c>
      <c r="G29" s="26">
        <v>2.1415866239772322E-2</v>
      </c>
      <c r="H29" s="27">
        <v>-0.24169435215946844</v>
      </c>
      <c r="I29" s="25">
        <v>678</v>
      </c>
      <c r="J29" s="27">
        <v>0.34660766961651923</v>
      </c>
      <c r="K29" s="25">
        <v>2287</v>
      </c>
      <c r="L29" s="26">
        <v>1.443876939006143E-2</v>
      </c>
      <c r="M29" s="25">
        <v>3097</v>
      </c>
      <c r="N29" s="26">
        <v>2.0003487853871842E-2</v>
      </c>
      <c r="O29" s="27">
        <v>-0.26154342912495965</v>
      </c>
    </row>
    <row r="30" spans="2:15" ht="14.45" customHeight="1" thickBot="1" x14ac:dyDescent="0.25">
      <c r="B30" s="28">
        <v>20</v>
      </c>
      <c r="C30" s="29" t="s">
        <v>30</v>
      </c>
      <c r="D30" s="30">
        <v>737</v>
      </c>
      <c r="E30" s="31">
        <v>1.2396972245584524E-2</v>
      </c>
      <c r="F30" s="30">
        <v>974</v>
      </c>
      <c r="G30" s="31">
        <v>1.7324795446460334E-2</v>
      </c>
      <c r="H30" s="32">
        <v>-0.24332648870636553</v>
      </c>
      <c r="I30" s="30">
        <v>754</v>
      </c>
      <c r="J30" s="32">
        <v>-2.2546419098143256E-2</v>
      </c>
      <c r="K30" s="30">
        <v>2213</v>
      </c>
      <c r="L30" s="31">
        <v>1.3971577026762546E-2</v>
      </c>
      <c r="M30" s="30">
        <v>2898</v>
      </c>
      <c r="N30" s="31">
        <v>1.871814911221201E-2</v>
      </c>
      <c r="O30" s="32">
        <v>-0.23636991028295373</v>
      </c>
    </row>
    <row r="31" spans="2:15" ht="14.45" customHeight="1" thickBot="1" x14ac:dyDescent="0.25">
      <c r="B31" s="108" t="s">
        <v>41</v>
      </c>
      <c r="C31" s="109"/>
      <c r="D31" s="33">
        <f>SUM(D11:D30)</f>
        <v>51925</v>
      </c>
      <c r="E31" s="34">
        <f>D31/D33</f>
        <v>0.87342304457527331</v>
      </c>
      <c r="F31" s="33">
        <f>SUM(F11:F30)</f>
        <v>49909</v>
      </c>
      <c r="G31" s="34">
        <f>F31/F33</f>
        <v>0.88774457488438274</v>
      </c>
      <c r="H31" s="35">
        <f>D31/F31-1</f>
        <v>4.0393516199483059E-2</v>
      </c>
      <c r="I31" s="33">
        <f>SUM(I11:I30)</f>
        <v>44113</v>
      </c>
      <c r="J31" s="34">
        <f>D31/I31-1</f>
        <v>0.17709065354884057</v>
      </c>
      <c r="K31" s="33">
        <f>SUM(K11:K30)</f>
        <v>140092</v>
      </c>
      <c r="L31" s="34">
        <f>K31/K33</f>
        <v>0.88445827782793429</v>
      </c>
      <c r="M31" s="33">
        <f>SUM(M11:M30)</f>
        <v>138220</v>
      </c>
      <c r="N31" s="34">
        <f>M31/M33</f>
        <v>0.89276141141820009</v>
      </c>
      <c r="O31" s="35">
        <f>K31/M31-1</f>
        <v>1.35436261033135E-2</v>
      </c>
    </row>
    <row r="32" spans="2:15" ht="14.45" customHeight="1" thickBot="1" x14ac:dyDescent="0.25">
      <c r="B32" s="108" t="s">
        <v>12</v>
      </c>
      <c r="C32" s="109"/>
      <c r="D32" s="33">
        <f>D33-SUM(D11:D30)</f>
        <v>7525</v>
      </c>
      <c r="E32" s="34">
        <f>D32/D33</f>
        <v>0.12657695542472666</v>
      </c>
      <c r="F32" s="33">
        <f>F33-SUM(F11:F30)</f>
        <v>6311</v>
      </c>
      <c r="G32" s="34">
        <f>F32/F33</f>
        <v>0.11225542511561722</v>
      </c>
      <c r="H32" s="35">
        <f>D32/F32-1</f>
        <v>0.1923625415940422</v>
      </c>
      <c r="I32" s="33">
        <f>I33-SUM(I11:I30)</f>
        <v>5658</v>
      </c>
      <c r="J32" s="34">
        <f>D32/I32-1</f>
        <v>0.32997525627430191</v>
      </c>
      <c r="K32" s="33">
        <f>K33-SUM(K11:K30)</f>
        <v>18301</v>
      </c>
      <c r="L32" s="34">
        <f>K32/K33</f>
        <v>0.11554172217206568</v>
      </c>
      <c r="M32" s="33">
        <f>M33-SUM(M11:M30)</f>
        <v>16603</v>
      </c>
      <c r="N32" s="34">
        <f>M32/M33</f>
        <v>0.10723858858179987</v>
      </c>
      <c r="O32" s="35">
        <f>K32/M32-1</f>
        <v>0.10227067397458289</v>
      </c>
    </row>
    <row r="33" spans="2:16" ht="14.45" customHeight="1" thickBot="1" x14ac:dyDescent="0.25">
      <c r="B33" s="91" t="s">
        <v>13</v>
      </c>
      <c r="C33" s="92"/>
      <c r="D33" s="36">
        <v>59450</v>
      </c>
      <c r="E33" s="37">
        <v>1</v>
      </c>
      <c r="F33" s="36">
        <v>56220</v>
      </c>
      <c r="G33" s="37">
        <v>1.0000000000000004</v>
      </c>
      <c r="H33" s="38">
        <v>5.7452863749555272E-2</v>
      </c>
      <c r="I33" s="36">
        <v>49771</v>
      </c>
      <c r="J33" s="38">
        <v>0.19447067569468168</v>
      </c>
      <c r="K33" s="36">
        <v>158393</v>
      </c>
      <c r="L33" s="37">
        <v>1</v>
      </c>
      <c r="M33" s="36">
        <v>154823</v>
      </c>
      <c r="N33" s="37">
        <v>1</v>
      </c>
      <c r="O33" s="38">
        <v>2.3058589486058212E-2</v>
      </c>
      <c r="P33" s="39"/>
    </row>
    <row r="34" spans="2:16" ht="14.45" customHeight="1" x14ac:dyDescent="0.2">
      <c r="B34" s="40" t="s">
        <v>63</v>
      </c>
    </row>
    <row r="35" spans="2:16" x14ac:dyDescent="0.2">
      <c r="B35" s="41" t="s">
        <v>62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- Type of Fuel</vt:lpstr>
      <vt:lpstr>PC for Ind.Customers</vt:lpstr>
      <vt:lpstr>PC For Business</vt:lpstr>
      <vt:lpstr>LCV up to 3,5T</vt:lpstr>
      <vt:lpstr>PC &amp; 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2025-04-03T10:57:59Z</dcterms:modified>
</cp:coreProperties>
</file>